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200" windowHeight="12285"/>
  </bookViews>
  <sheets>
    <sheet name="Заявление-Анкета" sheetId="1" r:id="rId1"/>
    <sheet name="Лист2" sheetId="2" state="hidden" r:id="rId2"/>
    <sheet name="калькулятор" sheetId="3" state="hidden" r:id="rId3"/>
    <sheet name="Лист1" sheetId="4" state="hidden" r:id="rId4"/>
  </sheets>
  <definedNames>
    <definedName name="_xlnm.Print_Area" localSheetId="0">'Заявление-Анкета'!$A$1:$D$142</definedName>
  </definedNames>
  <calcPr calcId="145621"/>
</workbook>
</file>

<file path=xl/calcChain.xml><?xml version="1.0" encoding="utf-8"?>
<calcChain xmlns="http://schemas.openxmlformats.org/spreadsheetml/2006/main">
  <c r="B4" i="3" l="1"/>
  <c r="B17" i="3"/>
  <c r="B16" i="3"/>
  <c r="B15" i="3"/>
  <c r="B13" i="3" l="1"/>
  <c r="B12" i="3"/>
  <c r="B11" i="3"/>
  <c r="B6" i="3"/>
  <c r="B5" i="3"/>
  <c r="C1" i="4"/>
  <c r="A3" i="4"/>
  <c r="A2" i="4"/>
  <c r="A1" i="4"/>
  <c r="B18" i="3"/>
  <c r="B7" i="3" l="1"/>
  <c r="B20" i="3" s="1"/>
  <c r="E1" i="4"/>
  <c r="B1" i="3"/>
  <c r="B14" i="3"/>
  <c r="E3" i="4"/>
  <c r="E2" i="4"/>
  <c r="C1" i="3" l="1"/>
  <c r="B3" i="3" s="1"/>
  <c r="B9" i="3"/>
  <c r="B19" i="3"/>
  <c r="B10" i="3" s="1"/>
  <c r="B21" i="3"/>
  <c r="B22" i="3" s="1"/>
  <c r="M3" i="2" l="1"/>
  <c r="M2" i="2"/>
  <c r="M1" i="2"/>
  <c r="M7" i="2" l="1"/>
  <c r="M5" i="2"/>
  <c r="M4" i="2"/>
  <c r="M6" i="2"/>
</calcChain>
</file>

<file path=xl/sharedStrings.xml><?xml version="1.0" encoding="utf-8"?>
<sst xmlns="http://schemas.openxmlformats.org/spreadsheetml/2006/main" count="335" uniqueCount="288">
  <si>
    <t>ВНИМАНИЕ: ВСЕ ПОЛЯ ОБЯЗАТЕЛЬНЫ ДЛЯ ЗАПОЛНЕНИЯ</t>
  </si>
  <si>
    <t>Программа кредитования</t>
  </si>
  <si>
    <t>Персональные данные Заемщика:</t>
  </si>
  <si>
    <t>Персональные данные                                    Солидарного Заемщика (1):</t>
  </si>
  <si>
    <t>Персональные данные                                    Солидарного Заемщика (2):</t>
  </si>
  <si>
    <t>Фамилия</t>
  </si>
  <si>
    <t xml:space="preserve">Имя </t>
  </si>
  <si>
    <t>Отчество</t>
  </si>
  <si>
    <t>Если менялись ФИО, укажите предыдущие данные</t>
  </si>
  <si>
    <t>Год изменения</t>
  </si>
  <si>
    <t>Документы, удостоверяющие личность</t>
  </si>
  <si>
    <t>Паспорт гражданина РФ</t>
  </si>
  <si>
    <t>Серия и Номер</t>
  </si>
  <si>
    <t>Водительское удостоверение</t>
  </si>
  <si>
    <t>Кем выдан</t>
  </si>
  <si>
    <t>Номер (СНИЛС)</t>
  </si>
  <si>
    <t>Семейное положение</t>
  </si>
  <si>
    <t>Кол-во детей / их возраст</t>
  </si>
  <si>
    <t>Почтовый индекс</t>
  </si>
  <si>
    <t>Район</t>
  </si>
  <si>
    <t>Город</t>
  </si>
  <si>
    <t>Населенный пункт</t>
  </si>
  <si>
    <t>Улица</t>
  </si>
  <si>
    <t>Дом</t>
  </si>
  <si>
    <t>Корпус</t>
  </si>
  <si>
    <t>Строение</t>
  </si>
  <si>
    <t>Квартира</t>
  </si>
  <si>
    <t>Контактная информация</t>
  </si>
  <si>
    <t>Адрес электронной почты</t>
  </si>
  <si>
    <t>Мобильный телефон с кодом</t>
  </si>
  <si>
    <t>Телефон места работы с кодом</t>
  </si>
  <si>
    <t>Сведения об основном месте работы</t>
  </si>
  <si>
    <t>Данные о работодателе</t>
  </si>
  <si>
    <t>Полное наименование организации</t>
  </si>
  <si>
    <t>Квартира/ Офис</t>
  </si>
  <si>
    <t>Пенсия</t>
  </si>
  <si>
    <t>Доходы от сдачи имущества в аренду</t>
  </si>
  <si>
    <t>Иные виды дохода</t>
  </si>
  <si>
    <t>Дополнительные сведения</t>
  </si>
  <si>
    <t>Находитесь ли вы в состоянии бракоразводного процесса?
Если да, то начиная с какого времени?</t>
  </si>
  <si>
    <t>Заявление</t>
  </si>
  <si>
    <t>Заемщик</t>
  </si>
  <si>
    <t>Солидарный Заемщик (1)</t>
  </si>
  <si>
    <t>Солидарный Заемщик (2)</t>
  </si>
  <si>
    <t>ФИО и подпись Клиента:</t>
  </si>
  <si>
    <t xml:space="preserve">_________________________________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</si>
  <si>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/_________________________________/</t>
  </si>
  <si>
    <t>Дата заполнения Анкеты</t>
  </si>
  <si>
    <t>_________________________________</t>
  </si>
  <si>
    <t>ФИО и подпись сотрудника, принявшего Анкету</t>
  </si>
  <si>
    <t>Дата принятия Анкеты</t>
  </si>
  <si>
    <t>г. Москва</t>
  </si>
  <si>
    <t>Московская область</t>
  </si>
  <si>
    <t>Новостройка</t>
  </si>
  <si>
    <t>Новостройка-Апартаменты</t>
  </si>
  <si>
    <t xml:space="preserve">ПредДКП </t>
  </si>
  <si>
    <t xml:space="preserve">Уступка по ДДУ (юр. лицо) </t>
  </si>
  <si>
    <t xml:space="preserve">Уступка по ДДУ (физ. лицо) </t>
  </si>
  <si>
    <t>ДДУ</t>
  </si>
  <si>
    <t xml:space="preserve">ЖСК/ Паенакопление </t>
  </si>
  <si>
    <t>Уступка по ЖСК/ ПредДКП (юр.лицо)</t>
  </si>
  <si>
    <t>Уступка по ЖСК/ ПредДКП (физ.лицо)</t>
  </si>
  <si>
    <t>Приобретение квартиры</t>
  </si>
  <si>
    <t>Приобретение нежилого помещения</t>
  </si>
  <si>
    <t>Приобретение апартаментов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</si>
  <si>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</si>
  <si>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Да</t>
  </si>
  <si>
    <t>Нет</t>
  </si>
  <si>
    <t>Призывник</t>
  </si>
  <si>
    <t>Отсрочка</t>
  </si>
  <si>
    <t>Военнослужащий</t>
  </si>
  <si>
    <t>Невоеннообязанный(ая)/ В отставке</t>
  </si>
  <si>
    <t>Военнообязанный(ая)/ Запас</t>
  </si>
  <si>
    <t>Фамилия / Имя/ Отчество</t>
  </si>
  <si>
    <t>Брак</t>
  </si>
  <si>
    <t>Развод</t>
  </si>
  <si>
    <t>Взял(а) фамилию матери/ отца/ др.родственника</t>
  </si>
  <si>
    <t>По желанию/ не нравится прошлое</t>
  </si>
  <si>
    <t>Усыновление/ Удочерение</t>
  </si>
  <si>
    <t>Другое</t>
  </si>
  <si>
    <t>замужем/ женат</t>
  </si>
  <si>
    <t>не замужем/ холост</t>
  </si>
  <si>
    <t>гражданский брак</t>
  </si>
  <si>
    <t>разведен (-на)</t>
  </si>
  <si>
    <t>вдова/ вдовец</t>
  </si>
  <si>
    <t>Код подразделения</t>
  </si>
  <si>
    <r>
      <t xml:space="preserve">Дата выдачи </t>
    </r>
    <r>
      <rPr>
        <i/>
        <sz val="9"/>
        <color rgb="FFFF0000"/>
        <rFont val="Calibri"/>
        <family val="2"/>
        <charset val="204"/>
        <scheme val="minor"/>
      </rPr>
      <t>(дд/мм/гггг)</t>
    </r>
  </si>
  <si>
    <r>
      <t>Семейное положение</t>
    </r>
    <r>
      <rPr>
        <b/>
        <i/>
        <sz val="9"/>
        <rFont val="Calibri"/>
        <family val="2"/>
        <charset val="204"/>
        <scheme val="minor"/>
      </rPr>
      <t xml:space="preserve"> </t>
    </r>
    <r>
      <rPr>
        <i/>
        <sz val="9"/>
        <color indexed="10"/>
        <rFont val="Calibri"/>
        <family val="2"/>
        <charset val="204"/>
        <scheme val="minor"/>
      </rPr>
      <t>(выбор из списка)</t>
    </r>
  </si>
  <si>
    <r>
      <t xml:space="preserve">Место рождения </t>
    </r>
    <r>
      <rPr>
        <i/>
        <sz val="9"/>
        <color rgb="FFFF0000"/>
        <rFont val="Calibri"/>
        <family val="2"/>
        <charset val="204"/>
        <scheme val="minor"/>
      </rPr>
      <t>(вкл. гор./ дер./ село, район, область)</t>
    </r>
  </si>
  <si>
    <r>
      <t>Дата рождения</t>
    </r>
    <r>
      <rPr>
        <sz val="9"/>
        <rFont val="Calibri"/>
        <family val="2"/>
        <charset val="204"/>
        <scheme val="minor"/>
      </rPr>
      <t xml:space="preserve"> </t>
    </r>
    <r>
      <rPr>
        <i/>
        <sz val="9"/>
        <color rgb="FFFF0000"/>
        <rFont val="Calibri"/>
        <family val="2"/>
        <charset val="204"/>
        <scheme val="minor"/>
      </rPr>
      <t>(дд/мм/гггг)</t>
    </r>
  </si>
  <si>
    <r>
      <t>Причина изменения</t>
    </r>
    <r>
      <rPr>
        <sz val="9"/>
        <rFont val="Calibri"/>
        <family val="2"/>
        <charset val="204"/>
        <scheme val="minor"/>
      </rPr>
      <t xml:space="preserve"> </t>
    </r>
    <r>
      <rPr>
        <i/>
        <sz val="9"/>
        <color rgb="FFFF0000"/>
        <rFont val="Calibri"/>
        <family val="2"/>
        <charset val="204"/>
        <scheme val="minor"/>
      </rPr>
      <t>(выбор из списка)</t>
    </r>
  </si>
  <si>
    <r>
      <t>Срок кредита</t>
    </r>
    <r>
      <rPr>
        <i/>
        <sz val="9"/>
        <color indexed="18"/>
        <rFont val="Calibri"/>
        <family val="2"/>
        <charset val="204"/>
        <scheme val="minor"/>
      </rPr>
      <t xml:space="preserve"> </t>
    </r>
    <r>
      <rPr>
        <i/>
        <sz val="9"/>
        <color rgb="FFFF0000"/>
        <rFont val="Calibri"/>
        <family val="2"/>
        <charset val="204"/>
        <scheme val="minor"/>
      </rPr>
      <t>(в мес.)</t>
    </r>
  </si>
  <si>
    <r>
      <t>Сумма кредита</t>
    </r>
    <r>
      <rPr>
        <sz val="9"/>
        <rFont val="Calibri"/>
        <family val="2"/>
        <charset val="204"/>
        <scheme val="minor"/>
      </rPr>
      <t xml:space="preserve"> </t>
    </r>
    <r>
      <rPr>
        <i/>
        <sz val="9"/>
        <color rgb="FFFF0000"/>
        <rFont val="Calibri"/>
        <family val="2"/>
        <charset val="204"/>
        <scheme val="minor"/>
      </rPr>
      <t>(в руб.)</t>
    </r>
  </si>
  <si>
    <t>Военный билет</t>
  </si>
  <si>
    <t>Загранпаспорт</t>
  </si>
  <si>
    <t>Пенсионное удостоверение</t>
  </si>
  <si>
    <t>Полис ОМС единого образца</t>
  </si>
  <si>
    <t>ИНН</t>
  </si>
  <si>
    <t>Справка из ПФР, подтверждающая статус пенсионера</t>
  </si>
  <si>
    <t>Удостоверение личности офицера</t>
  </si>
  <si>
    <t>Адрес регистрации (прописки)</t>
  </si>
  <si>
    <t>Регион (область/край)</t>
  </si>
  <si>
    <t>Корпус/ строение</t>
  </si>
  <si>
    <t>Индекс</t>
  </si>
  <si>
    <t>Дата регистрации</t>
  </si>
  <si>
    <r>
      <t>Адрес фактического проживания</t>
    </r>
    <r>
      <rPr>
        <b/>
        <sz val="11"/>
        <color rgb="FFFFFF00"/>
        <rFont val="Calibri"/>
        <family val="2"/>
        <charset val="204"/>
        <scheme val="minor"/>
      </rPr>
      <t xml:space="preserve"> (заполняется, если не совпадает с адресом регистрации (прописки))</t>
    </r>
  </si>
  <si>
    <t>Дата начала регистрации</t>
  </si>
  <si>
    <t>Образование</t>
  </si>
  <si>
    <t>высшее</t>
  </si>
  <si>
    <t>Незаконченное высшее</t>
  </si>
  <si>
    <t>Несколько высших</t>
  </si>
  <si>
    <t>Ученая степень МВА</t>
  </si>
  <si>
    <t>Среднее</t>
  </si>
  <si>
    <t>Среднее специальное</t>
  </si>
  <si>
    <t>Неполное среднее</t>
  </si>
  <si>
    <t>Новостройка-Коммерческая недвижимость</t>
  </si>
  <si>
    <t>В собственном жилище</t>
  </si>
  <si>
    <t>Социальный найм</t>
  </si>
  <si>
    <t>Снимаю в аренду</t>
  </si>
  <si>
    <t>С родителями/ родственниками</t>
  </si>
  <si>
    <t>Социальный статус</t>
  </si>
  <si>
    <r>
      <t>Вид социального статуса</t>
    </r>
    <r>
      <rPr>
        <i/>
        <sz val="9"/>
        <rFont val="Calibri"/>
        <family val="2"/>
        <charset val="204"/>
        <scheme val="minor"/>
      </rPr>
      <t xml:space="preserve"> </t>
    </r>
    <r>
      <rPr>
        <i/>
        <sz val="9"/>
        <color indexed="10"/>
        <rFont val="Calibri"/>
        <family val="2"/>
        <charset val="204"/>
        <scheme val="minor"/>
      </rPr>
      <t>(выбор из списка)</t>
    </r>
  </si>
  <si>
    <t>Рабочий, служащий по найму</t>
  </si>
  <si>
    <t>Работающий пенсионер</t>
  </si>
  <si>
    <t>Пенсионер</t>
  </si>
  <si>
    <t>ИП</t>
  </si>
  <si>
    <t>Работодатель</t>
  </si>
  <si>
    <t>Иждивенцы</t>
  </si>
  <si>
    <r>
      <t xml:space="preserve">Номер домашнего телефона с кодом  </t>
    </r>
    <r>
      <rPr>
        <i/>
        <sz val="8"/>
        <rFont val="Calibri"/>
        <family val="2"/>
        <charset val="204"/>
        <scheme val="minor"/>
      </rPr>
      <t>(по адресу регистрации)</t>
    </r>
  </si>
  <si>
    <r>
      <t xml:space="preserve">Номер домашнего телефона с кодом </t>
    </r>
    <r>
      <rPr>
        <i/>
        <sz val="8"/>
        <rFont val="Calibri"/>
        <family val="2"/>
        <charset val="204"/>
        <scheme val="minor"/>
      </rPr>
      <t>(по фактическому  адресу проживания)</t>
    </r>
  </si>
  <si>
    <t>Родственник</t>
  </si>
  <si>
    <t>Сын/ Дочь</t>
  </si>
  <si>
    <t>Мать/ Отец</t>
  </si>
  <si>
    <t>Бабушка/ Дедушка</t>
  </si>
  <si>
    <t>Сосед</t>
  </si>
  <si>
    <t>Коллега</t>
  </si>
  <si>
    <t>Не помню/ не знаю</t>
  </si>
  <si>
    <t>До 10</t>
  </si>
  <si>
    <t>от 11 до 30</t>
  </si>
  <si>
    <t>от 31 до 50</t>
  </si>
  <si>
    <t>от 51 до 100</t>
  </si>
  <si>
    <t>Более 100</t>
  </si>
  <si>
    <r>
      <t>Тип организации</t>
    </r>
    <r>
      <rPr>
        <i/>
        <sz val="9"/>
        <color rgb="FFFF0000"/>
        <rFont val="Calibri"/>
        <family val="2"/>
        <charset val="204"/>
        <scheme val="minor"/>
      </rPr>
      <t xml:space="preserve"> (выбор из списка)</t>
    </r>
  </si>
  <si>
    <t>Государственная</t>
  </si>
  <si>
    <t>Индивидуальный предприниматель</t>
  </si>
  <si>
    <t>Частная коммерческая</t>
  </si>
  <si>
    <t>Некоммерческая</t>
  </si>
  <si>
    <t>Совместное</t>
  </si>
  <si>
    <t>Иностранное</t>
  </si>
  <si>
    <t>Российское</t>
  </si>
  <si>
    <r>
      <t>Сфера деятельности организации</t>
    </r>
    <r>
      <rPr>
        <i/>
        <sz val="9"/>
        <color rgb="FFFF0000"/>
        <rFont val="Calibri"/>
        <family val="2"/>
        <charset val="204"/>
        <scheme val="minor"/>
      </rPr>
      <t xml:space="preserve"> (выбор из списка)</t>
    </r>
  </si>
  <si>
    <t>Строительство</t>
  </si>
  <si>
    <r>
      <t>Род занятий</t>
    </r>
    <r>
      <rPr>
        <i/>
        <sz val="9"/>
        <color rgb="FFFF0000"/>
        <rFont val="Calibri"/>
        <family val="2"/>
        <charset val="204"/>
        <scheme val="minor"/>
      </rPr>
      <t xml:space="preserve"> (выбор из списка)</t>
    </r>
  </si>
  <si>
    <t>Неквалифицированный рабочий</t>
  </si>
  <si>
    <t>ОСНО - (общая система)</t>
  </si>
  <si>
    <t>УСН - (упрощенная система)</t>
  </si>
  <si>
    <t>ЕНВД - (единый налог на вмененный доход)</t>
  </si>
  <si>
    <t>Патентная система</t>
  </si>
  <si>
    <r>
      <t xml:space="preserve">Доходы по основному месту работы  </t>
    </r>
    <r>
      <rPr>
        <i/>
        <sz val="8"/>
        <rFont val="Calibri"/>
        <family val="2"/>
        <charset val="204"/>
        <scheme val="minor"/>
      </rPr>
      <t>(после налогообложения)</t>
    </r>
  </si>
  <si>
    <r>
      <t xml:space="preserve">Доходы от работы по совместительству  </t>
    </r>
    <r>
      <rPr>
        <i/>
        <sz val="8"/>
        <rFont val="Calibri"/>
        <family val="2"/>
        <charset val="204"/>
        <scheme val="minor"/>
      </rPr>
      <t>(после налогообложения)</t>
    </r>
  </si>
  <si>
    <t>Доход супруга(и)</t>
  </si>
  <si>
    <r>
      <t>Периодичность получения доходов</t>
    </r>
    <r>
      <rPr>
        <i/>
        <sz val="9"/>
        <color rgb="FFFF0000"/>
        <rFont val="Calibri"/>
        <family val="2"/>
        <charset val="204"/>
        <scheme val="minor"/>
      </rPr>
      <t xml:space="preserve"> (выбор из списка)</t>
    </r>
  </si>
  <si>
    <r>
      <t xml:space="preserve">Дата получения доходов </t>
    </r>
    <r>
      <rPr>
        <i/>
        <sz val="9"/>
        <color rgb="FFFF0000"/>
        <rFont val="Calibri"/>
        <family val="2"/>
        <charset val="204"/>
        <scheme val="minor"/>
      </rPr>
      <t>(дд/мм/гггг)</t>
    </r>
  </si>
  <si>
    <t>Один раз в месяц</t>
  </si>
  <si>
    <t>Два раза в месяц</t>
  </si>
  <si>
    <t>Кредит на покупку автомобиля</t>
  </si>
  <si>
    <t>Ипотечный кредит</t>
  </si>
  <si>
    <t>Потребительский кредит</t>
  </si>
  <si>
    <t>Кредитная карта</t>
  </si>
  <si>
    <t>Кредитная линия</t>
  </si>
  <si>
    <t>Покупка</t>
  </si>
  <si>
    <t>Приватизация</t>
  </si>
  <si>
    <t>Наследование</t>
  </si>
  <si>
    <t>Обмен</t>
  </si>
  <si>
    <t>Дарение</t>
  </si>
  <si>
    <t>Покупка в кредит</t>
  </si>
  <si>
    <t>Индивидуальная</t>
  </si>
  <si>
    <t>Индивидуальная в залоге</t>
  </si>
  <si>
    <t>Долевая</t>
  </si>
  <si>
    <t>Общая совместная</t>
  </si>
  <si>
    <t>ТВ реклама</t>
  </si>
  <si>
    <t>Газеты, журналы</t>
  </si>
  <si>
    <t>Интернет</t>
  </si>
  <si>
    <t>Наружная реклама</t>
  </si>
  <si>
    <t>Листовка</t>
  </si>
  <si>
    <t>СМС-рассылка</t>
  </si>
  <si>
    <t>Приглашен звонком</t>
  </si>
  <si>
    <t>Партнер/ Застройщик</t>
  </si>
  <si>
    <t>Текущий год</t>
  </si>
  <si>
    <t>Максимальный срок кредита (расчетный), мес.</t>
  </si>
  <si>
    <t>Срок кредита по требованию Заемщика, мес.</t>
  </si>
  <si>
    <t>Стоимость недвижимости, руб.</t>
  </si>
  <si>
    <t>Сумма кредита, руб.</t>
  </si>
  <si>
    <t>Процентная ставка, %</t>
  </si>
  <si>
    <t>Коэффициент К/З</t>
  </si>
  <si>
    <t>Коэффициент П/Д</t>
  </si>
  <si>
    <t>Доход Заемщика (после вычетов налогов), руб.</t>
  </si>
  <si>
    <t>Доход Солидарного Заемщика (после вычетов налогов), руб.</t>
  </si>
  <si>
    <t>Общая сумма доходов, руб.</t>
  </si>
  <si>
    <t>Расход Заемщика, руб.</t>
  </si>
  <si>
    <t>Расход Солидарного Заемщика, руб.</t>
  </si>
  <si>
    <t>Общая сумма расходов, руб.</t>
  </si>
  <si>
    <t>ЧИСТЫЙ ДОХОД ЗА ВЫЧЕТОМ РАСХОДОВ</t>
  </si>
  <si>
    <t>РАЗМЕР ЕЖЕМЕСЯЧНОГО ПЛАТЕЖА</t>
  </si>
  <si>
    <t>МАКСИМАЛЬНО ДОПУСТИМЫЙ РАЗМЕР КРЕДИТА, руб.</t>
  </si>
  <si>
    <t>РАЗМЕР ЕЖЕМЕСЯЧНОГО ПЛАТЕЖА ПРИ МАКСИМАЛЬНО ДОПУСТИМОМ РАЗМЕРЕ КРЕДИТА, руб.</t>
  </si>
  <si>
    <t>Размер первоначального взноса, руб.</t>
  </si>
  <si>
    <t>Мобильный телефон Супруга(и) с кодом</t>
  </si>
  <si>
    <t>Армия</t>
  </si>
  <si>
    <t>Консалтинговые услуги</t>
  </si>
  <si>
    <t>Оптовая торговля</t>
  </si>
  <si>
    <t>Розничная торговля</t>
  </si>
  <si>
    <t>Охранная деятельность</t>
  </si>
  <si>
    <t>Промышленность и машиностроение</t>
  </si>
  <si>
    <t>Предприятия ТЭК</t>
  </si>
  <si>
    <t>Финансы, банки, страхование</t>
  </si>
  <si>
    <t>Органы власти и управления</t>
  </si>
  <si>
    <t>IT/ телекоммуникации</t>
  </si>
  <si>
    <t>Медицина</t>
  </si>
  <si>
    <t>Наука</t>
  </si>
  <si>
    <t>Социальная сфера</t>
  </si>
  <si>
    <t>Услуги</t>
  </si>
  <si>
    <t>Туризм</t>
  </si>
  <si>
    <t>Транспорт</t>
  </si>
  <si>
    <t>Специалист</t>
  </si>
  <si>
    <t>Высококвалифицированный специалист</t>
  </si>
  <si>
    <t>Руководитель среднего звена</t>
  </si>
  <si>
    <t>Руководитель высшего звена/ высший чиновник</t>
  </si>
  <si>
    <t>Владелец предприятия/ ген.директор/ гл. бухгалтер</t>
  </si>
  <si>
    <t>Иное</t>
  </si>
  <si>
    <t>Алименты</t>
  </si>
  <si>
    <r>
      <t>Страховое свидетельство пенсионного страхования (</t>
    </r>
    <r>
      <rPr>
        <b/>
        <u/>
        <sz val="10"/>
        <color rgb="FFFF0000"/>
        <rFont val="Calibri"/>
        <family val="2"/>
        <charset val="204"/>
        <scheme val="minor"/>
      </rPr>
      <t>обязательный документ</t>
    </r>
    <r>
      <rPr>
        <b/>
        <sz val="10"/>
        <rFont val="Calibri"/>
        <family val="2"/>
        <charset val="204"/>
        <scheme val="minor"/>
      </rPr>
      <t>)</t>
    </r>
  </si>
  <si>
    <r>
      <t>Существует ли какое-нибудь судебное решение, которое Вы не выполнили?</t>
    </r>
    <r>
      <rPr>
        <i/>
        <sz val="9"/>
        <color rgb="FFFF0000"/>
        <rFont val="Calibri"/>
        <family val="2"/>
        <charset val="204"/>
        <scheme val="minor"/>
      </rPr>
      <t xml:space="preserve"> (выбор из списка)</t>
    </r>
  </si>
  <si>
    <r>
      <t>Участвуете ли Вы в настоящее время в судебном процессе?</t>
    </r>
    <r>
      <rPr>
        <i/>
        <sz val="9"/>
        <color rgb="FFFF0000"/>
        <rFont val="Calibri"/>
        <family val="2"/>
        <charset val="204"/>
        <scheme val="minor"/>
      </rPr>
      <t xml:space="preserve"> (выбор из списка)</t>
    </r>
  </si>
  <si>
    <r>
      <t>Привлекались ли  Вы когда-нибудь к уголовной ответственности?</t>
    </r>
    <r>
      <rPr>
        <i/>
        <sz val="9"/>
        <color rgb="FFFF0000"/>
        <rFont val="Calibri"/>
        <family val="2"/>
        <charset val="204"/>
        <scheme val="minor"/>
      </rPr>
      <t xml:space="preserve"> (выбор из списка)</t>
    </r>
  </si>
  <si>
    <r>
      <t>Имеются ли у Вас просроченные долги?</t>
    </r>
    <r>
      <rPr>
        <i/>
        <sz val="9"/>
        <color rgb="FFFF0000"/>
        <rFont val="Calibri"/>
        <family val="2"/>
        <charset val="204"/>
        <scheme val="minor"/>
      </rPr>
      <t xml:space="preserve"> (выбор из списка)</t>
    </r>
  </si>
  <si>
    <r>
      <t>Существуют ли или существовали в прошлом решения суда об ограничении Вашей дееспособности или об установлении над Вами опекунства?</t>
    </r>
    <r>
      <rPr>
        <i/>
        <sz val="9"/>
        <color rgb="FFFF0000"/>
        <rFont val="Calibri"/>
        <family val="2"/>
        <charset val="204"/>
        <scheme val="minor"/>
      </rPr>
      <t xml:space="preserve"> (выбор из списка)</t>
    </r>
  </si>
  <si>
    <r>
      <t>Имеются ли у Вас текущие непогашенные ипотечные обязательства перед нашим и/ или другими Банками?</t>
    </r>
    <r>
      <rPr>
        <i/>
        <sz val="9"/>
        <color rgb="FFFF0000"/>
        <rFont val="Calibri"/>
        <family val="2"/>
        <charset val="204"/>
        <scheme val="minor"/>
      </rPr>
      <t xml:space="preserve"> (выбор из списка)</t>
    </r>
  </si>
  <si>
    <t>Год рождения/ возраст старшего Заемщика</t>
  </si>
  <si>
    <t xml:space="preserve">          ЗАЯВЛЕНИЕ-АНКЕТА НА ПОЛУЧЕНИЕ ИПОТЕЧНОГО КРЕДИТА</t>
  </si>
  <si>
    <t>Денежный кредит под залог недвижимости</t>
  </si>
  <si>
    <t>Регион местонахождения недвижимости</t>
  </si>
  <si>
    <t>Цель кредита</t>
  </si>
  <si>
    <t>Наименование Партнера/Брокера</t>
  </si>
  <si>
    <r>
      <t>Адрес покупаемого объекта недвижимости</t>
    </r>
    <r>
      <rPr>
        <i/>
        <sz val="9"/>
        <color rgb="FFFF0000"/>
        <rFont val="Calibri"/>
        <family val="2"/>
        <charset val="204"/>
        <scheme val="minor"/>
      </rPr>
      <t xml:space="preserve"> (если известно)</t>
    </r>
  </si>
  <si>
    <t>Мужской</t>
  </si>
  <si>
    <t>Женский</t>
  </si>
  <si>
    <r>
      <t>Пол</t>
    </r>
    <r>
      <rPr>
        <i/>
        <sz val="9"/>
        <color rgb="FFFF0000"/>
        <rFont val="Calibri"/>
        <family val="2"/>
        <charset val="204"/>
        <scheme val="minor"/>
      </rPr>
      <t xml:space="preserve"> (выбор из списка)</t>
    </r>
  </si>
  <si>
    <t>Ранее выданный российский паспорт</t>
  </si>
  <si>
    <t>Инвалидность:</t>
  </si>
  <si>
    <r>
      <t>Срок работы</t>
    </r>
    <r>
      <rPr>
        <sz val="9"/>
        <rFont val="Calibri"/>
        <family val="2"/>
        <charset val="204"/>
        <scheme val="minor"/>
      </rPr>
      <t xml:space="preserve"> (количество лет и месяцев)</t>
    </r>
  </si>
  <si>
    <t>Должность (профессия)</t>
  </si>
  <si>
    <t>Адрес работодателя/Место работы</t>
  </si>
  <si>
    <t xml:space="preserve">Ожидаются изменения доходов, причины изменения </t>
  </si>
  <si>
    <t>Недвижимое имущество</t>
  </si>
  <si>
    <t>Обязательные платежи клиента и супруга(и) — алименты, выплаты по суду, выплаты по кредитам</t>
  </si>
  <si>
    <t>Вид недвижимости - квартира</t>
  </si>
  <si>
    <t>Общая площадь/ количество комнат</t>
  </si>
  <si>
    <t>Способ получения</t>
  </si>
  <si>
    <t>Вид недвижимости - другое имущество</t>
  </si>
  <si>
    <t>Другие сведения</t>
  </si>
  <si>
    <t>Совет близких</t>
  </si>
  <si>
    <t>Увидел вывеску</t>
  </si>
  <si>
    <t>Реклама в подъезде, листовка</t>
  </si>
  <si>
    <t>Справочник</t>
  </si>
  <si>
    <t xml:space="preserve">Интернет </t>
  </si>
  <si>
    <t>Интеренет</t>
  </si>
  <si>
    <t>Есть родственники, работающие в Банке (Фамилия, имя и отчество (полностью), место работы (название организации), степень родства)</t>
  </si>
  <si>
    <t>Социальный статус, иждивенцы</t>
  </si>
  <si>
    <r>
      <t>Количество иждивенцев</t>
    </r>
    <r>
      <rPr>
        <b/>
        <sz val="9"/>
        <color indexed="10"/>
        <rFont val="Calibri"/>
        <family val="2"/>
        <charset val="204"/>
        <scheme val="minor"/>
      </rPr>
      <t xml:space="preserve"> </t>
    </r>
    <r>
      <rPr>
        <sz val="8.5"/>
        <rFont val="Calibri"/>
        <family val="2"/>
        <charset val="204"/>
        <scheme val="minor"/>
      </rPr>
      <t xml:space="preserve">(дети до 18 лет / свыше 18 лет, учащиеся дневных, вечерних отделений ВУЗов / неработающий (-ая) отец, мать) </t>
    </r>
  </si>
  <si>
    <t>II группа</t>
  </si>
  <si>
    <r>
      <t>Есть ли у Вас обязательства по уплате алиментов?</t>
    </r>
    <r>
      <rPr>
        <i/>
        <sz val="9"/>
        <color rgb="FFFF0000"/>
        <rFont val="Calibri"/>
        <family val="2"/>
        <charset val="204"/>
        <scheme val="minor"/>
      </rPr>
      <t xml:space="preserve"> 
(выбор из списка)</t>
    </r>
  </si>
  <si>
    <r>
      <t>Совпадает с адресом постоянной регистрации</t>
    </r>
    <r>
      <rPr>
        <i/>
        <sz val="9"/>
        <rFont val="Calibri"/>
        <family val="2"/>
        <charset val="204"/>
        <scheme val="minor"/>
      </rPr>
      <t xml:space="preserve"> 
</t>
    </r>
    <r>
      <rPr>
        <i/>
        <sz val="9"/>
        <color indexed="10"/>
        <rFont val="Calibri"/>
        <family val="2"/>
        <charset val="204"/>
        <scheme val="minor"/>
      </rPr>
      <t>(выбор из списка)</t>
    </r>
  </si>
  <si>
    <r>
      <t xml:space="preserve">Страхование от смерти, постоянной полной нетрудоспособности, дожития до события недобровольной потери работы и первичного диагностирования смертельно опасных заболеваний  (по желанию Заемщика)
</t>
    </r>
    <r>
      <rPr>
        <sz val="9"/>
        <color rgb="FFFF0000"/>
        <rFont val="Calibri"/>
        <family val="2"/>
        <charset val="204"/>
        <scheme val="minor"/>
      </rPr>
      <t>(выбор из списка)</t>
    </r>
  </si>
  <si>
    <r>
      <t xml:space="preserve">Титульное страхование от риска потери недвижимого имущества в результате прекращения или ограничения (обременения) права собственности (по желанию Заемщика) 
</t>
    </r>
    <r>
      <rPr>
        <sz val="9"/>
        <color rgb="FFFF0000"/>
        <rFont val="Calibri"/>
        <family val="2"/>
        <charset val="204"/>
        <scheme val="minor"/>
      </rPr>
      <t>(выбор из списка)</t>
    </r>
  </si>
  <si>
    <r>
      <t xml:space="preserve">Имущественное страхование от риска гибели (уничтожения), утраты (повреждения) недвижимого имущества (а именно: несущих и ненесущих стен; перекрытий; перегородок, исключая:  межкомнатные двери, инженерное оборудование и внутреннюю отделку) </t>
    </r>
    <r>
      <rPr>
        <sz val="9"/>
        <color rgb="FFFF0000"/>
        <rFont val="Calibri"/>
        <family val="2"/>
        <charset val="204"/>
        <scheme val="minor"/>
      </rPr>
      <t>(выбор из списка)</t>
    </r>
  </si>
  <si>
    <t>"КРЕДИТ НА ПРИОБРЕТЕНИЕ НЕДВИЖИМОСТИ (Регионы)"</t>
  </si>
  <si>
    <t>Откуда Вы узнали о нашем Банке</t>
  </si>
  <si>
    <t>Откуда Вам стало известно о запрашиваемом ипотечном кредите?</t>
  </si>
  <si>
    <r>
      <t xml:space="preserve">Среднемесячный доход за последние </t>
    </r>
    <r>
      <rPr>
        <b/>
        <sz val="11"/>
        <color rgb="FFFF0000"/>
        <rFont val="Calibri"/>
        <family val="2"/>
        <charset val="204"/>
        <scheme val="minor"/>
      </rPr>
      <t>3</t>
    </r>
    <r>
      <rPr>
        <b/>
        <sz val="11"/>
        <rFont val="Calibri"/>
        <family val="2"/>
        <charset val="204"/>
        <scheme val="minor"/>
      </rPr>
      <t xml:space="preserve"> месяца (в руб.)</t>
    </r>
  </si>
  <si>
    <r>
      <rPr>
        <b/>
        <sz val="9"/>
        <color rgb="FF0000FF"/>
        <rFont val="Calibri"/>
        <family val="2"/>
        <charset val="204"/>
        <scheme val="minor"/>
      </rPr>
      <t>Стоимость покупаемого объекта недвижимости</t>
    </r>
    <r>
      <rPr>
        <sz val="9"/>
        <rFont val="Calibri"/>
        <family val="2"/>
        <charset val="204"/>
        <scheme val="minor"/>
      </rPr>
      <t xml:space="preserve"> </t>
    </r>
    <r>
      <rPr>
        <i/>
        <sz val="9"/>
        <color rgb="FFFF0000"/>
        <rFont val="Calibri"/>
        <family val="2"/>
        <charset val="204"/>
        <scheme val="minor"/>
      </rPr>
      <t>(в руб.)</t>
    </r>
  </si>
  <si>
    <t>Являетесь ли Вы в  данный момент  кем-либо из следующих категорий лиц: иностранным публичным должностным лицом (далее – ИПДЛ); супругом (-ой), близким родственником (т.е. родственником по прямой восходящей и нисходящей линии (родители и дети, дедушка, бабушка и внуки), полнородным и неполнородным (имеющими общих отца или мать) братом или сестрой, усыновителем и усыновленным) ИПДЛ; должностным лицом публичных международных организаций (далее – ДЛ ПМО) или публичным должностным лицом Российской Федерации (далее - ПДЛ РФ); супругом(-ой), близким родственником (т.е. родственником по прямой восходящей и нисходящей линии (родители и дети, дедушка, бабушка и внуки), полнородным и неполнородным (имеющими общих отца или мать) братом или сестрой, усыновителем и усыновленным) ДЛ ПМО и ПДЛ РФ и не действуете в интересах указанных лиц?
 □ Являюсь   □  Не являюсь
Код субъекта кредитной истории:
Настоящим я подтверждаю, что я не являюсь гражданином Соединенных Штатов Америки (США), не имею вида на жительство на территории США, не имею постоянного адреса и телефонного номера на территории США и другого государства, кроме РФ, мое место рождения не является территорией США, и я не являюсь налоговым резидентом США, а также другого государства  и не получаю процентные доходы на территории США и обязуюсь уведомить Банк об изменении своего налогового статуса в течение 30 дней с момента изменения.</t>
  </si>
  <si>
    <t xml:space="preserve">В соответствии с требованиями Федерального закона № 152-ФЗ «О персональных данных» от 27.07.2006 г. настоящим даю согласие ПАО  «Совкомбанк»(адрес: 156000, Костромская область, г. Кострома, пр. Текстильщиков, д. 46 (далее – Банк), на обработку указанных в настоящей Анкете, сообщенных в последующем своих персональных данных, в том числе данных, доступных с использованием сети Интернет, иных моих биометрических персональных данных, включая фотографию, а именно: на сбор, запись, систематизацию, накопление, хранение, уточнение (обновление, изменение), извлечение, использование, передачу (, распространение, предоставление, доступ), обезличивание, блокирование, удаление, уничтожение, трансграничную передачу, поручение обработки другому лицу, проверку достоверности и на осуществление любых иных действий с моими персональными данными, не противоречащих закону, совершаемых как с использованием средств автоматизации, так и без использования таких средств, в целях заключения и исполнения Кредитного договора (далее – Договор с Банком) и осуществления Банком своих функций по обслуживанию кредита и сбору задолженности, в целях информирования меня о новых продуктах и услугах Банка путем осуществления прямых контактов со мной с помощью технических средств связи. </t>
  </si>
  <si>
    <t>Также я даю согласие:
- на обработку персональных данных с целью получения и использования выписки о состоянии моего индивидуального лицевого счета Пенсионного фонда Российской Федерации, в том числе для заключения Договора с Банком, на направление запросов о состоянии моего индивидуального лицевого счета Пенсионного фонда Российской Федерации в порядке и на условиях, предусмотренных действующим законодательством; 
- на предоставление данных по Договору с Банком Министерству финансов Российской Федерации в целях предоставления субсидии в соответствии с постановлением Правительства Российской Федерации от 30 декабря 2017 г. № 1711 «Об утверждении Правил предоставления субсидий из федерального бюджета с российским кредитным организациям и акционерному обществу «ДОМ.РФ» на возмещение недополученных доходов по выданным (приобретенным) жилищным (ипотечным) кредитам (займам), предоставленных гражданам Российской Федерации, имеющим детей»; 
- на передачу (распространение) моих персональных данных любым третьим лицам, как обладающим лицензией на осуществление банковской деятельности, так и не обладающим, по усмотрению Банка в целях обработки и рассмотрения Заявки на получение кредита или иной услуги, исполнения Договора с Банком и/или применения санкций за его неисполнение (ненадлежащее исполнение), а также передачу таким лицам соответствующих документов (включая настоящую Анкету);
- на предоставление моих персональных данных Партнерам Банка, в том числе ООО «Правовые технологии» (адрес: 630073, Новосибирская область, город Новосибирск, пр. Карла Маркса, 47/2, оф. 512), ООО «ПРАВОВЫЕ РЕШЕНИЯ»(адрес: 630073, Новосибирская область, город Новосибирск, пр. Карла Маркса, 47/2, оф. 411), в целях  информирования меня о финансовых и иных услугах, получение рекламы Партнеров Банка, в том числе по сетям электронной связи. 
Настоящее согласие дано на срок 9 (Девять) лет, превышающий срок действия Договора с Банком и любых правоотношений, возникающих в связи с исполнением (неисполнением, ненадлежащим исполнением) Договора с Банком. При отказе от заключения Договора с Банком согласие действует 9 (девять) лет, со дня предоставления персональных данных, с целью информирования меня о новых продуктах и услугах. Согласие может быть отозвано путем  направления письменного отзыва согласия в Банк. Банк вправе продолжить обработку персональных данных при наличии оснований, указанных в  Федеральном законе №152-ФЗ «О персональных данных» от 27.07.2006 г.
Настоящим сообщаю, что имею согласие третьих лиц, указанных в Анкете, на передачу информации об их персональных данных в Банк и на дальнейшую обработку любым способом, указанным в настоящей Анкете, их персональных данных, а также указанным лицам сообщена информация о наименовании и адресе местонахождения Банка, о цели обработки персональных данных и ее правовых основаниях, о предполагаемых пользователях персональных данных, и о правах данных лиц, как субъектов персональных данных, предусмотренных Федеральным законом от 27.07.2006 № 152-ФЗ «О персональных данных».
В соответствии с требованиями Федерального закона № 218-ФЗ «О кредитных историях» от 30.12.2004г. я  разрешаю Банку предоставлять в бюро кредитных историй всю имеющуюся информацию, определенную статьей 4 Федерального закона № 218-ФЗ «О кредитных историях» от 30.12.2004г., делать запросы о моей кредитной истории в бюро кредитных историй в порядке и на условиях, предусмотренных действующим законодательством Российской Федерации, с целью заключения и исполнения Договора с Банком, проверки моей благонадежности и иных сведений. Данное согласие действительно в течение шести месяцев со дня его оформления, а при заключении Договора с Банком  – в течение всего срока действия такого Договора.</t>
  </si>
  <si>
    <t>Настоящим сообщаю, что имею согласие третьих лиц, указанных в Анкете, на передачу информации об их персональных данных в Банк и на дальнейшую обработку любым способом, указанным в настоящей Анкете, их персональных данных, а также указанным лицам сообщена информация о наименовании и адресе местонахождения Банка, о цели обработки персональных данных и ее правовых основаниях, о предполагаемых пользователях персональных данных, и о правах данных лиц, как субъектов персональных данных, предусмотренных Федеральным законом от 27.07.2006 № 152-ФЗ «О персональных данных».
В соответствии с требованиями Федерального закона № 218-ФЗ «О кредитных историях» от 30.12.2004г. я  разрешаю Банку предоставлять в бюро кредитных историй всю имеющуюся информацию, определенную статьей 4 Федерального закона № 218-ФЗ «О кредитных историях» от 30.12.2004г., делать запросы о моей кредитной истории в бюро кредитных историй в порядке и на условиях, предусмотренных действующим законодательством Российской Федерации, с целью заключения и исполнения Договора с Банком, проверки моей благонадежности и иных сведений. Данное согласие действительно в течение шести месяцев со дня его оформления, а при заключении Договора с Банком  – в течение всего срока действия такого Договора.</t>
  </si>
  <si>
    <t xml:space="preserve">В соответствии с требованиями Федерального закона №230-ФЗ «О защите прав и законных интересов физических лиц при осуществлении деятельности по возврату просроченной задолженности и о внесении изменений в Федеральный закон «О микрофинансовой деятельности и микрофинансовых организациях» от 03.07.2016 г. настоящим даю согласие Банку на взаимодействие с третьими лицами, под которыми для этих целей понимаются члены моей семьи, родственники, иные проживающие со мной лица, соседи и любые другие физические лица, при осуществлении действий, направленных на возврат просроченной задолженности по Договору с Банком, в том числе передавать (сообщать) третьим лицам или делать доступными для них сведения обо мне, о моей просроченной задолженности и ее взыскании и любые другие мои персональные данные, указанные выше. При взаимодействии с третьими лицами я даю согласие как на применение способов, предусмотренных законодательством, так и на применение иных способов, согласованных между мной и Банком. Также я даю согласие на применение к третьим лицам частоты взаимодействия, как предусмотренной законодательством, так и дополнительно установленной соглашением между мной и Банком.  </t>
  </si>
  <si>
    <t xml:space="preserve"> 
 СОГЛАСЕН: _________________________________                                                               НЕ СОГЛАСЕН: ________________________________________
Согласие на взаимодействие с третьими лицами может быть отозвано путем направления уведомления Банку через нотариуса или по почте заказным письмом с уведомлением о вручении либо путем вручения заявления под расписку уполномоченному лицу Банка.</t>
  </si>
  <si>
    <r>
      <rPr>
        <b/>
        <sz val="10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Согласие на обработку персональных данных</t>
    </r>
    <r>
      <rPr>
        <b/>
        <sz val="9"/>
        <rFont val="Calibri"/>
        <family val="2"/>
        <charset val="204"/>
        <scheme val="minor"/>
      </rPr>
      <t xml:space="preserve">
Настоящим даю свое согласие Операторам связи («Билайн» (Публичное Акционерное Общество «Вымпел-Коммуникации» расположенное по адресу: РФ, 127083, г. Москва, ул. Восьмого марта, д. 10, стр. 14); «МТС» (Публичное Акционерное Общество «Мобильные ТелеСистемы» расположенное по адресу: РФ, 109147, г. Москва, ул. Марксистская, д. 4); «МегаФон» (Публичное Акционерное Общество «МегаФон» расположенное по адресу: РФ, 115035, г. Москва, Кадашевская наб., д. 30); «Теле2» (Общество с ограниченной ответственностью «Т2 Мобайл» расположенное по адресу: РФ, 125212, г. Москва, Ленинградское ш., д. 39А, стр. 1) и др.) на обработку сведений об абоненте, указанных в договоре об оказании услуг связи, заключенном с таким Оператором связи, включая сведения об оказываемых мне услугах связи, абонентские номера, сведения об абонентском устройстве, другие данные, позволяющие идентифицировать абонентское устройство, сведения о трафике и платежах абонента (за исключением сведений, составляющих тайну связи) и предоставление результатов обработки Банку (Публичному акционерному обществу «Совкомбанк», находящемуся по адресу: 156000, Костромская область, г. Кострома, пр. Текстильщиков, д. 46) с целью принятия Банком решения о заключении со мной договоров и использовании данных в рамках заключенных договоров. Данное согласие действует 9 (Девять) лет и может быть отозвано в любой момент при обращении в Банк либо к Оператору связи посредством заявления в письменной форме. Настоящим также я даю свое согласие ПАО «ВымпелКом», ПАО «Мобильные ТелеСистемы», ПАО «МегаФон», ООО «Т2 Мобайл» на предоставление Банку информации, полученной на основании исключительно автоматизированной обработки, для принятия последним решений в отношении предоставления услуг и/или заключения соответствующих договоров.
Подпись: ________________________________  ФИО (Фамилия, инициалы): _________________________________________________  
Подпись: ________________________________  ФИО (Фамилия, инициалы): 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Подпись: ________________________________  ФИО (Фамилия, инициалы): _________________________________________________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</si>
</sst>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&quot;р.&quot;"/>
    <numFmt numFmtId="166" formatCode="yyyy"/>
    <numFmt numFmtId="167" formatCode="#,##0.00\ _₽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u/>
      <sz val="10"/>
      <color indexed="12"/>
      <name val="Arial"/>
      <family val="2"/>
      <charset val="204"/>
    </font>
    <font>
      <b/>
      <sz val="14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9"/>
      <color indexed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FF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u/>
      <sz val="10"/>
      <color indexed="12"/>
      <name val="Calibri"/>
      <family val="2"/>
      <charset val="204"/>
      <scheme val="minor"/>
    </font>
    <font>
      <sz val="10"/>
      <color indexed="12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  <font>
      <b/>
      <i/>
      <sz val="9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9"/>
      <color rgb="FFFF0000"/>
      <name val="Calibri"/>
      <family val="2"/>
      <charset val="204"/>
      <scheme val="minor"/>
    </font>
    <font>
      <i/>
      <sz val="9"/>
      <color indexed="10"/>
      <name val="Calibri"/>
      <family val="2"/>
      <charset val="204"/>
      <scheme val="minor"/>
    </font>
    <font>
      <i/>
      <sz val="9"/>
      <color indexed="18"/>
      <name val="Calibri"/>
      <family val="2"/>
      <charset val="204"/>
      <scheme val="minor"/>
    </font>
    <font>
      <b/>
      <sz val="12"/>
      <color rgb="FFFFFF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b/>
      <u/>
      <sz val="10"/>
      <color rgb="FFFF0000"/>
      <name val="Calibri"/>
      <family val="2"/>
      <charset val="204"/>
      <scheme val="minor"/>
    </font>
    <font>
      <b/>
      <sz val="11"/>
      <color theme="3" tint="-0.499984740745262"/>
      <name val="Calibri"/>
      <family val="2"/>
      <charset val="204"/>
    </font>
    <font>
      <sz val="11"/>
      <color theme="3" tint="-0.499984740745262"/>
      <name val="Calibri"/>
      <family val="2"/>
      <charset val="204"/>
      <scheme val="minor"/>
    </font>
    <font>
      <sz val="11"/>
      <color theme="0"/>
      <name val="Calibri"/>
      <family val="2"/>
      <scheme val="minor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8"/>
      <color theme="3" tint="-0.499984740745262"/>
      <name val="Calibri"/>
      <family val="2"/>
      <charset val="204"/>
      <scheme val="minor"/>
    </font>
    <font>
      <b/>
      <sz val="18"/>
      <color indexed="10"/>
      <name val="Calibri"/>
      <family val="2"/>
      <charset val="204"/>
    </font>
    <font>
      <b/>
      <sz val="18"/>
      <color rgb="FFFF0000"/>
      <name val="Calibri"/>
      <family val="2"/>
      <charset val="204"/>
      <scheme val="minor"/>
    </font>
    <font>
      <b/>
      <sz val="18"/>
      <color theme="3" tint="-0.499984740745262"/>
      <name val="Calibri"/>
      <family val="2"/>
      <charset val="204"/>
      <scheme val="minor"/>
    </font>
    <font>
      <sz val="8"/>
      <color rgb="FFFF0000"/>
      <name val="Calibri"/>
      <family val="2"/>
      <scheme val="minor"/>
    </font>
    <font>
      <sz val="8"/>
      <color rgb="FFFF0000"/>
      <name val="Calibri"/>
      <family val="2"/>
      <charset val="204"/>
      <scheme val="minor"/>
    </font>
    <font>
      <sz val="8"/>
      <color rgb="FFFF0000"/>
      <name val="Calibri"/>
      <family val="2"/>
      <charset val="204"/>
    </font>
    <font>
      <sz val="10"/>
      <color rgb="FFFF0000"/>
      <name val="Arial Cyr"/>
      <charset val="204"/>
    </font>
    <font>
      <sz val="12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8.5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b/>
      <sz val="9"/>
      <color rgb="FF0000FF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26"/>
      </patternFill>
    </fill>
  </fills>
  <borders count="7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8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88">
    <xf numFmtId="0" fontId="0" fillId="0" borderId="0" xfId="0"/>
    <xf numFmtId="0" fontId="2" fillId="3" borderId="0" xfId="0" applyFont="1" applyFill="1"/>
    <xf numFmtId="0" fontId="2" fillId="0" borderId="0" xfId="0" applyFont="1"/>
    <xf numFmtId="0" fontId="8" fillId="0" borderId="6" xfId="2" applyFont="1" applyFill="1" applyBorder="1" applyAlignment="1" applyProtection="1">
      <alignment horizontal="left" vertical="center" wrapText="1"/>
    </xf>
    <xf numFmtId="49" fontId="11" fillId="0" borderId="15" xfId="2" applyNumberFormat="1" applyFont="1" applyBorder="1" applyAlignment="1" applyProtection="1">
      <alignment horizontal="center" wrapText="1"/>
    </xf>
    <xf numFmtId="49" fontId="11" fillId="0" borderId="16" xfId="2" applyNumberFormat="1" applyFont="1" applyBorder="1" applyAlignment="1" applyProtection="1">
      <alignment horizontal="center" wrapText="1"/>
    </xf>
    <xf numFmtId="0" fontId="8" fillId="3" borderId="6" xfId="2" applyFont="1" applyFill="1" applyBorder="1" applyAlignment="1" applyProtection="1">
      <alignment horizontal="left" vertical="center" wrapText="1"/>
    </xf>
    <xf numFmtId="0" fontId="8" fillId="3" borderId="4" xfId="2" applyFont="1" applyFill="1" applyBorder="1" applyAlignment="1" applyProtection="1">
      <alignment horizontal="left" vertical="center" wrapText="1"/>
    </xf>
    <xf numFmtId="0" fontId="8" fillId="0" borderId="6" xfId="2" applyFont="1" applyBorder="1" applyAlignment="1" applyProtection="1">
      <alignment horizontal="left" vertical="center" wrapText="1"/>
    </xf>
    <xf numFmtId="0" fontId="8" fillId="0" borderId="6" xfId="2" applyFont="1" applyFill="1" applyBorder="1" applyAlignment="1" applyProtection="1">
      <alignment vertical="center" wrapText="1"/>
    </xf>
    <xf numFmtId="0" fontId="8" fillId="3" borderId="4" xfId="2" applyFont="1" applyFill="1" applyBorder="1" applyAlignment="1" applyProtection="1">
      <alignment vertical="center" wrapText="1"/>
    </xf>
    <xf numFmtId="0" fontId="11" fillId="4" borderId="28" xfId="2" applyFont="1" applyFill="1" applyBorder="1" applyAlignment="1" applyProtection="1">
      <alignment horizontal="center" vertical="top" wrapText="1"/>
      <protection locked="0"/>
    </xf>
    <xf numFmtId="0" fontId="10" fillId="0" borderId="18" xfId="2" applyFont="1" applyFill="1" applyBorder="1" applyAlignment="1" applyProtection="1">
      <alignment horizontal="center" vertical="top" wrapText="1"/>
      <protection locked="0"/>
    </xf>
    <xf numFmtId="0" fontId="11" fillId="4" borderId="28" xfId="1" applyNumberFormat="1" applyFont="1" applyFill="1" applyBorder="1" applyAlignment="1" applyProtection="1">
      <alignment horizontal="center" vertical="top" wrapText="1"/>
      <protection locked="0"/>
    </xf>
    <xf numFmtId="0" fontId="11" fillId="4" borderId="34" xfId="1" applyNumberFormat="1" applyFont="1" applyFill="1" applyBorder="1" applyAlignment="1" applyProtection="1">
      <alignment horizontal="center" vertical="top" wrapText="1"/>
      <protection locked="0"/>
    </xf>
    <xf numFmtId="0" fontId="8" fillId="3" borderId="30" xfId="2" applyFont="1" applyFill="1" applyBorder="1" applyAlignment="1" applyProtection="1">
      <alignment vertical="center" wrapText="1"/>
    </xf>
    <xf numFmtId="14" fontId="11" fillId="4" borderId="20" xfId="2" applyNumberFormat="1" applyFont="1" applyFill="1" applyBorder="1" applyAlignment="1" applyProtection="1">
      <alignment horizontal="center" vertical="top" wrapText="1"/>
      <protection locked="0"/>
    </xf>
    <xf numFmtId="14" fontId="11" fillId="3" borderId="20" xfId="2" applyNumberFormat="1" applyFont="1" applyFill="1" applyBorder="1" applyAlignment="1" applyProtection="1">
      <alignment horizontal="center" vertical="top" wrapText="1"/>
      <protection locked="0"/>
    </xf>
    <xf numFmtId="14" fontId="11" fillId="3" borderId="31" xfId="2" applyNumberFormat="1" applyFont="1" applyFill="1" applyBorder="1" applyAlignment="1" applyProtection="1">
      <alignment horizontal="center" vertical="top" wrapText="1"/>
      <protection locked="0"/>
    </xf>
    <xf numFmtId="14" fontId="11" fillId="4" borderId="33" xfId="2" applyNumberFormat="1" applyFont="1" applyFill="1" applyBorder="1" applyAlignment="1" applyProtection="1">
      <alignment horizontal="center" vertical="top" wrapText="1"/>
      <protection locked="0"/>
    </xf>
    <xf numFmtId="0" fontId="8" fillId="0" borderId="9" xfId="2" applyFont="1" applyFill="1" applyBorder="1" applyAlignment="1" applyProtection="1">
      <alignment vertical="center" wrapText="1"/>
    </xf>
    <xf numFmtId="14" fontId="11" fillId="3" borderId="33" xfId="2" applyNumberFormat="1" applyFont="1" applyFill="1" applyBorder="1" applyAlignment="1" applyProtection="1">
      <alignment horizontal="center" vertical="top" wrapText="1"/>
      <protection locked="0"/>
    </xf>
    <xf numFmtId="0" fontId="8" fillId="0" borderId="30" xfId="2" applyFont="1" applyFill="1" applyBorder="1" applyAlignment="1" applyProtection="1">
      <alignment vertical="center" wrapText="1"/>
    </xf>
    <xf numFmtId="0" fontId="8" fillId="0" borderId="4" xfId="2" applyFont="1" applyBorder="1" applyAlignment="1" applyProtection="1">
      <alignment vertical="center" wrapText="1"/>
    </xf>
    <xf numFmtId="0" fontId="8" fillId="0" borderId="4" xfId="2" applyFont="1" applyFill="1" applyBorder="1" applyAlignment="1" applyProtection="1">
      <alignment vertical="center" wrapText="1"/>
    </xf>
    <xf numFmtId="1" fontId="11" fillId="0" borderId="28" xfId="2" applyNumberFormat="1" applyFont="1" applyBorder="1" applyAlignment="1" applyProtection="1">
      <alignment horizontal="center" vertical="top" wrapText="1"/>
      <protection locked="0"/>
    </xf>
    <xf numFmtId="0" fontId="11" fillId="0" borderId="5" xfId="2" applyFont="1" applyFill="1" applyBorder="1" applyAlignment="1" applyProtection="1">
      <alignment horizontal="center" vertical="top" wrapText="1"/>
      <protection locked="0"/>
    </xf>
    <xf numFmtId="0" fontId="8" fillId="0" borderId="12" xfId="2" applyFont="1" applyFill="1" applyBorder="1" applyAlignment="1" applyProtection="1">
      <alignment vertical="center" wrapText="1"/>
    </xf>
    <xf numFmtId="49" fontId="11" fillId="0" borderId="36" xfId="2" applyNumberFormat="1" applyFont="1" applyBorder="1" applyAlignment="1" applyProtection="1">
      <alignment horizontal="center" vertical="top" wrapText="1"/>
      <protection locked="0"/>
    </xf>
    <xf numFmtId="0" fontId="11" fillId="0" borderId="13" xfId="2" applyFont="1" applyFill="1" applyBorder="1" applyAlignment="1" applyProtection="1">
      <alignment horizontal="center" vertical="top" wrapText="1"/>
      <protection locked="0"/>
    </xf>
    <xf numFmtId="0" fontId="8" fillId="0" borderId="6" xfId="2" applyFont="1" applyBorder="1" applyAlignment="1" applyProtection="1">
      <alignment vertical="center" wrapText="1"/>
    </xf>
    <xf numFmtId="0" fontId="12" fillId="4" borderId="37" xfId="2" applyFont="1" applyFill="1" applyBorder="1" applyAlignment="1" applyProtection="1">
      <alignment horizontal="left" vertical="center" wrapText="1"/>
      <protection locked="0"/>
    </xf>
    <xf numFmtId="0" fontId="12" fillId="3" borderId="32" xfId="2" applyFont="1" applyFill="1" applyBorder="1" applyAlignment="1" applyProtection="1">
      <alignment horizontal="left" vertical="center" wrapText="1"/>
      <protection locked="0"/>
    </xf>
    <xf numFmtId="0" fontId="12" fillId="0" borderId="37" xfId="2" applyNumberFormat="1" applyFont="1" applyFill="1" applyBorder="1" applyAlignment="1" applyProtection="1">
      <alignment horizontal="left" vertical="top" wrapText="1"/>
      <protection locked="0"/>
    </xf>
    <xf numFmtId="0" fontId="10" fillId="0" borderId="12" xfId="2" applyFont="1" applyFill="1" applyBorder="1" applyAlignment="1" applyProtection="1">
      <alignment horizontal="center" vertical="center" wrapText="1"/>
    </xf>
    <xf numFmtId="0" fontId="10" fillId="0" borderId="13" xfId="0" applyFont="1" applyFill="1" applyBorder="1" applyAlignment="1" applyProtection="1">
      <alignment horizontal="center" vertical="center" wrapText="1"/>
    </xf>
    <xf numFmtId="0" fontId="31" fillId="3" borderId="0" xfId="0" applyFont="1" applyFill="1"/>
    <xf numFmtId="14" fontId="31" fillId="3" borderId="0" xfId="0" applyNumberFormat="1" applyFont="1" applyFill="1"/>
    <xf numFmtId="0" fontId="14" fillId="2" borderId="9" xfId="2" applyFont="1" applyFill="1" applyBorder="1" applyAlignment="1" applyProtection="1">
      <alignment vertical="top" wrapText="1"/>
    </xf>
    <xf numFmtId="0" fontId="14" fillId="2" borderId="10" xfId="2" applyFont="1" applyFill="1" applyBorder="1" applyAlignment="1" applyProtection="1">
      <alignment horizontal="center" vertical="center" wrapText="1"/>
    </xf>
    <xf numFmtId="0" fontId="14" fillId="2" borderId="11" xfId="2" applyFont="1" applyFill="1" applyBorder="1" applyAlignment="1" applyProtection="1">
      <alignment horizontal="center" vertical="center" wrapText="1"/>
    </xf>
    <xf numFmtId="0" fontId="30" fillId="10" borderId="42" xfId="0" applyFont="1" applyFill="1" applyBorder="1" applyAlignment="1" applyProtection="1">
      <alignment vertical="center" wrapText="1"/>
      <protection hidden="1"/>
    </xf>
    <xf numFmtId="0" fontId="29" fillId="10" borderId="42" xfId="0" applyFont="1" applyFill="1" applyBorder="1" applyAlignment="1" applyProtection="1">
      <alignment vertical="center" wrapText="1"/>
      <protection hidden="1"/>
    </xf>
    <xf numFmtId="0" fontId="29" fillId="10" borderId="29" xfId="0" applyFont="1" applyFill="1" applyBorder="1" applyAlignment="1" applyProtection="1">
      <alignment vertical="center" wrapText="1"/>
      <protection hidden="1"/>
    </xf>
    <xf numFmtId="0" fontId="29" fillId="10" borderId="9" xfId="0" applyFont="1" applyFill="1" applyBorder="1" applyAlignment="1" applyProtection="1">
      <alignment horizontal="left" vertical="center" wrapText="1"/>
      <protection hidden="1"/>
    </xf>
    <xf numFmtId="0" fontId="29" fillId="7" borderId="9" xfId="0" applyFont="1" applyFill="1" applyBorder="1" applyAlignment="1" applyProtection="1">
      <alignment horizontal="left" vertical="center" wrapText="1"/>
      <protection hidden="1"/>
    </xf>
    <xf numFmtId="0" fontId="29" fillId="10" borderId="41" xfId="0" applyFont="1" applyFill="1" applyBorder="1" applyAlignment="1" applyProtection="1">
      <alignment vertical="center" wrapText="1"/>
      <protection locked="0" hidden="1"/>
    </xf>
    <xf numFmtId="166" fontId="34" fillId="10" borderId="33" xfId="0" applyNumberFormat="1" applyFont="1" applyFill="1" applyBorder="1" applyAlignment="1" applyProtection="1">
      <alignment horizontal="center" vertical="center" wrapText="1"/>
      <protection locked="0" hidden="1"/>
    </xf>
    <xf numFmtId="1" fontId="35" fillId="10" borderId="35" xfId="0" applyNumberFormat="1" applyFont="1" applyFill="1" applyBorder="1" applyAlignment="1" applyProtection="1">
      <alignment horizontal="center" vertical="center" wrapText="1"/>
      <protection locked="0" hidden="1"/>
    </xf>
    <xf numFmtId="0" fontId="0" fillId="8" borderId="0" xfId="0" applyFill="1" applyProtection="1">
      <protection locked="0" hidden="1"/>
    </xf>
    <xf numFmtId="0" fontId="0" fillId="0" borderId="0" xfId="0" applyProtection="1">
      <protection locked="0" hidden="1"/>
    </xf>
    <xf numFmtId="0" fontId="38" fillId="3" borderId="0" xfId="0" applyFont="1" applyFill="1" applyAlignment="1">
      <alignment wrapText="1"/>
    </xf>
    <xf numFmtId="0" fontId="38" fillId="3" borderId="0" xfId="0" applyFont="1" applyFill="1" applyAlignment="1">
      <alignment horizontal="center" vertical="center" wrapText="1"/>
    </xf>
    <xf numFmtId="0" fontId="39" fillId="3" borderId="0" xfId="0" applyFont="1" applyFill="1" applyAlignment="1">
      <alignment wrapText="1"/>
    </xf>
    <xf numFmtId="0" fontId="39" fillId="3" borderId="0" xfId="2" applyFont="1" applyFill="1" applyAlignment="1">
      <alignment vertical="top" wrapText="1"/>
    </xf>
    <xf numFmtId="0" fontId="40" fillId="3" borderId="0" xfId="0" applyFont="1" applyFill="1"/>
    <xf numFmtId="17" fontId="38" fillId="3" borderId="0" xfId="0" applyNumberFormat="1" applyFont="1" applyFill="1" applyAlignment="1">
      <alignment wrapText="1"/>
    </xf>
    <xf numFmtId="0" fontId="38" fillId="3" borderId="0" xfId="0" applyNumberFormat="1" applyFont="1" applyFill="1" applyAlignment="1">
      <alignment wrapText="1"/>
    </xf>
    <xf numFmtId="0" fontId="41" fillId="3" borderId="0" xfId="2" applyFont="1" applyFill="1" applyAlignment="1">
      <alignment vertical="top" wrapText="1"/>
    </xf>
    <xf numFmtId="1" fontId="11" fillId="4" borderId="10" xfId="2" applyNumberFormat="1" applyFont="1" applyFill="1" applyBorder="1" applyAlignment="1" applyProtection="1">
      <alignment horizontal="center" vertical="top" wrapText="1"/>
      <protection locked="0"/>
    </xf>
    <xf numFmtId="0" fontId="11" fillId="0" borderId="32" xfId="2" applyFont="1" applyFill="1" applyBorder="1" applyAlignment="1" applyProtection="1">
      <alignment horizontal="center" vertical="top" wrapText="1"/>
      <protection locked="0"/>
    </xf>
    <xf numFmtId="3" fontId="32" fillId="3" borderId="33" xfId="0" applyNumberFormat="1" applyFont="1" applyFill="1" applyBorder="1" applyAlignment="1" applyProtection="1">
      <alignment horizontal="center" vertical="top"/>
      <protection locked="0"/>
    </xf>
    <xf numFmtId="0" fontId="8" fillId="0" borderId="30" xfId="2" applyFont="1" applyFill="1" applyBorder="1" applyAlignment="1" applyProtection="1">
      <alignment horizontal="left" vertical="center" wrapText="1"/>
    </xf>
    <xf numFmtId="3" fontId="11" fillId="0" borderId="20" xfId="0" applyNumberFormat="1" applyFont="1" applyBorder="1" applyAlignment="1" applyProtection="1">
      <alignment horizontal="center" vertical="top"/>
      <protection locked="0"/>
    </xf>
    <xf numFmtId="3" fontId="11" fillId="0" borderId="20" xfId="0" applyNumberFormat="1" applyFont="1" applyFill="1" applyBorder="1" applyAlignment="1" applyProtection="1">
      <alignment horizontal="center" vertical="top"/>
      <protection locked="0"/>
    </xf>
    <xf numFmtId="3" fontId="11" fillId="0" borderId="31" xfId="0" applyNumberFormat="1" applyFont="1" applyFill="1" applyBorder="1" applyAlignment="1" applyProtection="1">
      <alignment horizontal="center" vertical="top"/>
      <protection locked="0"/>
    </xf>
    <xf numFmtId="49" fontId="11" fillId="0" borderId="32" xfId="2" applyNumberFormat="1" applyFont="1" applyBorder="1" applyAlignment="1" applyProtection="1">
      <alignment horizontal="center" vertical="top" wrapText="1"/>
      <protection locked="0"/>
    </xf>
    <xf numFmtId="49" fontId="10" fillId="0" borderId="37" xfId="2" applyNumberFormat="1" applyFont="1" applyBorder="1" applyAlignment="1" applyProtection="1">
      <alignment horizontal="center" vertical="top" wrapText="1"/>
      <protection locked="0"/>
    </xf>
    <xf numFmtId="14" fontId="11" fillId="4" borderId="31" xfId="2" applyNumberFormat="1" applyFont="1" applyFill="1" applyBorder="1" applyAlignment="1" applyProtection="1">
      <alignment horizontal="center" vertical="top" wrapText="1"/>
      <protection locked="0"/>
    </xf>
    <xf numFmtId="1" fontId="11" fillId="4" borderId="11" xfId="2" applyNumberFormat="1" applyFont="1" applyFill="1" applyBorder="1" applyAlignment="1" applyProtection="1">
      <alignment horizontal="center" vertical="top" wrapText="1"/>
      <protection locked="0"/>
    </xf>
    <xf numFmtId="14" fontId="11" fillId="3" borderId="5" xfId="2" applyNumberFormat="1" applyFont="1" applyFill="1" applyBorder="1" applyAlignment="1" applyProtection="1">
      <alignment horizontal="center" vertical="top" wrapText="1"/>
      <protection locked="0"/>
    </xf>
    <xf numFmtId="0" fontId="12" fillId="3" borderId="46" xfId="0" applyFont="1" applyFill="1" applyBorder="1" applyAlignment="1" applyProtection="1">
      <alignment horizontal="left" vertical="center" wrapText="1"/>
      <protection locked="0"/>
    </xf>
    <xf numFmtId="0" fontId="11" fillId="0" borderId="46" xfId="2" applyFont="1" applyFill="1" applyBorder="1" applyAlignment="1" applyProtection="1">
      <alignment horizontal="center" vertical="top" wrapText="1"/>
      <protection locked="0"/>
    </xf>
    <xf numFmtId="3" fontId="11" fillId="0" borderId="47" xfId="0" applyNumberFormat="1" applyFont="1" applyBorder="1" applyAlignment="1" applyProtection="1">
      <alignment horizontal="center" vertical="top"/>
      <protection locked="0"/>
    </xf>
    <xf numFmtId="3" fontId="11" fillId="0" borderId="47" xfId="0" applyNumberFormat="1" applyFont="1" applyFill="1" applyBorder="1" applyAlignment="1" applyProtection="1">
      <alignment horizontal="center" vertical="top"/>
      <protection locked="0"/>
    </xf>
    <xf numFmtId="0" fontId="8" fillId="10" borderId="4" xfId="2" applyFont="1" applyFill="1" applyBorder="1" applyAlignment="1" applyProtection="1">
      <alignment horizontal="left" vertical="center" wrapText="1"/>
    </xf>
    <xf numFmtId="0" fontId="4" fillId="3" borderId="5" xfId="2" applyFill="1" applyBorder="1" applyAlignment="1" applyProtection="1">
      <alignment vertical="top" wrapText="1"/>
      <protection locked="0"/>
    </xf>
    <xf numFmtId="3" fontId="32" fillId="3" borderId="5" xfId="0" applyNumberFormat="1" applyFont="1" applyFill="1" applyBorder="1" applyAlignment="1" applyProtection="1">
      <alignment horizontal="center" vertical="top"/>
      <protection locked="0"/>
    </xf>
    <xf numFmtId="0" fontId="12" fillId="0" borderId="32" xfId="2" applyFont="1" applyBorder="1" applyAlignment="1" applyProtection="1">
      <alignment horizontal="center" vertical="center" wrapText="1"/>
    </xf>
    <xf numFmtId="0" fontId="12" fillId="0" borderId="46" xfId="2" applyFont="1" applyBorder="1" applyAlignment="1" applyProtection="1">
      <alignment horizontal="center" vertical="center" wrapText="1"/>
    </xf>
    <xf numFmtId="0" fontId="11" fillId="11" borderId="28" xfId="1" applyNumberFormat="1" applyFont="1" applyFill="1" applyBorder="1" applyAlignment="1" applyProtection="1">
      <alignment horizontal="center" vertical="top" wrapText="1"/>
      <protection locked="0"/>
    </xf>
    <xf numFmtId="0" fontId="11" fillId="11" borderId="34" xfId="1" applyNumberFormat="1" applyFont="1" applyFill="1" applyBorder="1" applyAlignment="1" applyProtection="1">
      <alignment horizontal="center" vertical="top" wrapText="1"/>
      <protection locked="0"/>
    </xf>
    <xf numFmtId="49" fontId="11" fillId="11" borderId="45" xfId="2" applyNumberFormat="1" applyFont="1" applyFill="1" applyBorder="1" applyAlignment="1" applyProtection="1">
      <alignment horizontal="center" vertical="top" wrapText="1"/>
      <protection locked="0"/>
    </xf>
    <xf numFmtId="14" fontId="11" fillId="11" borderId="20" xfId="2" applyNumberFormat="1" applyFont="1" applyFill="1" applyBorder="1" applyAlignment="1" applyProtection="1">
      <alignment horizontal="center" vertical="top" wrapText="1"/>
      <protection locked="0"/>
    </xf>
    <xf numFmtId="14" fontId="11" fillId="11" borderId="31" xfId="2" applyNumberFormat="1" applyFont="1" applyFill="1" applyBorder="1" applyAlignment="1" applyProtection="1">
      <alignment horizontal="center" vertical="top" wrapText="1"/>
      <protection locked="0"/>
    </xf>
    <xf numFmtId="49" fontId="11" fillId="3" borderId="20" xfId="2" applyNumberFormat="1" applyFont="1" applyFill="1" applyBorder="1" applyAlignment="1" applyProtection="1">
      <alignment horizontal="center" vertical="top" wrapText="1"/>
      <protection locked="0"/>
    </xf>
    <xf numFmtId="49" fontId="11" fillId="0" borderId="46" xfId="2" applyNumberFormat="1" applyFont="1" applyBorder="1" applyAlignment="1" applyProtection="1">
      <alignment horizontal="center" vertical="top" wrapText="1"/>
      <protection locked="0"/>
    </xf>
    <xf numFmtId="49" fontId="11" fillId="3" borderId="31" xfId="2" applyNumberFormat="1" applyFont="1" applyFill="1" applyBorder="1" applyAlignment="1" applyProtection="1">
      <alignment horizontal="center" vertical="top" wrapText="1"/>
      <protection locked="0"/>
    </xf>
    <xf numFmtId="0" fontId="8" fillId="0" borderId="48" xfId="2" applyFont="1" applyFill="1" applyBorder="1" applyAlignment="1" applyProtection="1">
      <alignment vertical="center" wrapText="1"/>
    </xf>
    <xf numFmtId="0" fontId="10" fillId="0" borderId="49" xfId="2" applyFont="1" applyFill="1" applyBorder="1" applyAlignment="1" applyProtection="1">
      <alignment horizontal="center" vertical="top" wrapText="1"/>
      <protection locked="0"/>
    </xf>
    <xf numFmtId="0" fontId="8" fillId="3" borderId="48" xfId="2" applyFont="1" applyFill="1" applyBorder="1" applyAlignment="1" applyProtection="1">
      <alignment vertical="center" wrapText="1"/>
    </xf>
    <xf numFmtId="49" fontId="11" fillId="3" borderId="49" xfId="2" applyNumberFormat="1" applyFont="1" applyFill="1" applyBorder="1" applyAlignment="1" applyProtection="1">
      <alignment horizontal="center" vertical="top" wrapText="1"/>
      <protection locked="0"/>
    </xf>
    <xf numFmtId="0" fontId="10" fillId="3" borderId="49" xfId="2" applyFont="1" applyFill="1" applyBorder="1" applyAlignment="1" applyProtection="1">
      <alignment horizontal="center" vertical="top" wrapText="1"/>
      <protection locked="0"/>
    </xf>
    <xf numFmtId="0" fontId="8" fillId="0" borderId="12" xfId="2" applyFont="1" applyBorder="1" applyAlignment="1" applyProtection="1">
      <alignment vertical="center" wrapText="1"/>
    </xf>
    <xf numFmtId="49" fontId="18" fillId="0" borderId="50" xfId="3" applyNumberFormat="1" applyFont="1" applyFill="1" applyBorder="1" applyAlignment="1" applyProtection="1">
      <alignment horizontal="center" vertical="top" wrapText="1"/>
      <protection locked="0"/>
    </xf>
    <xf numFmtId="49" fontId="18" fillId="0" borderId="13" xfId="3" applyNumberFormat="1" applyFont="1" applyFill="1" applyBorder="1" applyAlignment="1" applyProtection="1">
      <alignment horizontal="center" vertical="top" wrapText="1"/>
      <protection locked="0"/>
    </xf>
    <xf numFmtId="0" fontId="11" fillId="4" borderId="34" xfId="2" applyFont="1" applyFill="1" applyBorder="1" applyAlignment="1" applyProtection="1">
      <alignment horizontal="center" vertical="top" wrapText="1"/>
      <protection locked="0"/>
    </xf>
    <xf numFmtId="0" fontId="11" fillId="4" borderId="45" xfId="2" applyFont="1" applyFill="1" applyBorder="1" applyAlignment="1" applyProtection="1">
      <alignment horizontal="center" vertical="top" wrapText="1"/>
      <protection locked="0"/>
    </xf>
    <xf numFmtId="14" fontId="11" fillId="4" borderId="45" xfId="2" applyNumberFormat="1" applyFont="1" applyFill="1" applyBorder="1" applyAlignment="1" applyProtection="1">
      <alignment horizontal="center" vertical="top" wrapText="1"/>
      <protection locked="0"/>
    </xf>
    <xf numFmtId="0" fontId="11" fillId="3" borderId="49" xfId="2" applyFont="1" applyFill="1" applyBorder="1" applyAlignment="1" applyProtection="1">
      <alignment horizontal="center" vertical="top" wrapText="1"/>
      <protection locked="0"/>
    </xf>
    <xf numFmtId="0" fontId="11" fillId="4" borderId="32" xfId="2" applyNumberFormat="1" applyFont="1" applyFill="1" applyBorder="1" applyAlignment="1" applyProtection="1">
      <alignment horizontal="center" vertical="top" wrapText="1"/>
      <protection locked="0"/>
    </xf>
    <xf numFmtId="0" fontId="8" fillId="3" borderId="48" xfId="2" applyFont="1" applyFill="1" applyBorder="1" applyAlignment="1" applyProtection="1">
      <alignment horizontal="left" vertical="center" wrapText="1"/>
    </xf>
    <xf numFmtId="0" fontId="8" fillId="0" borderId="48" xfId="2" applyFont="1" applyFill="1" applyBorder="1" applyAlignment="1" applyProtection="1">
      <alignment horizontal="left" vertical="center" wrapText="1"/>
    </xf>
    <xf numFmtId="0" fontId="11" fillId="4" borderId="54" xfId="2" applyFont="1" applyFill="1" applyBorder="1" applyAlignment="1" applyProtection="1">
      <alignment horizontal="center" vertical="top" wrapText="1"/>
      <protection locked="0"/>
    </xf>
    <xf numFmtId="49" fontId="11" fillId="11" borderId="54" xfId="2" applyNumberFormat="1" applyFont="1" applyFill="1" applyBorder="1" applyAlignment="1" applyProtection="1">
      <alignment horizontal="center" vertical="top" wrapText="1"/>
      <protection locked="0"/>
    </xf>
    <xf numFmtId="14" fontId="11" fillId="4" borderId="54" xfId="2" applyNumberFormat="1" applyFont="1" applyFill="1" applyBorder="1" applyAlignment="1" applyProtection="1">
      <alignment horizontal="center" vertical="top" wrapText="1"/>
      <protection locked="0"/>
    </xf>
    <xf numFmtId="49" fontId="42" fillId="4" borderId="54" xfId="2" applyNumberFormat="1" applyFont="1" applyFill="1" applyBorder="1" applyAlignment="1" applyProtection="1">
      <alignment horizontal="center" vertical="center" shrinkToFit="1"/>
      <protection locked="0"/>
    </xf>
    <xf numFmtId="49" fontId="11" fillId="3" borderId="55" xfId="2" applyNumberFormat="1" applyFont="1" applyFill="1" applyBorder="1" applyAlignment="1" applyProtection="1">
      <alignment horizontal="centerContinuous" vertical="distributed"/>
      <protection locked="0"/>
    </xf>
    <xf numFmtId="0" fontId="8" fillId="0" borderId="48" xfId="2" applyFont="1" applyBorder="1" applyAlignment="1" applyProtection="1">
      <alignment horizontal="left" vertical="center" wrapText="1"/>
    </xf>
    <xf numFmtId="49" fontId="11" fillId="0" borderId="55" xfId="2" applyNumberFormat="1" applyFont="1" applyBorder="1" applyAlignment="1" applyProtection="1">
      <alignment horizontal="center" vertical="top" wrapText="1"/>
      <protection locked="0"/>
    </xf>
    <xf numFmtId="49" fontId="11" fillId="0" borderId="49" xfId="2" applyNumberFormat="1" applyFont="1" applyBorder="1" applyAlignment="1" applyProtection="1">
      <alignment horizontal="center" vertical="top" wrapText="1"/>
      <protection locked="0"/>
    </xf>
    <xf numFmtId="0" fontId="8" fillId="0" borderId="56" xfId="2" applyFont="1" applyBorder="1" applyAlignment="1" applyProtection="1">
      <alignment horizontal="left" vertical="center" wrapText="1"/>
    </xf>
    <xf numFmtId="49" fontId="11" fillId="0" borderId="57" xfId="2" applyNumberFormat="1" applyFont="1" applyBorder="1" applyAlignment="1" applyProtection="1">
      <alignment horizontal="center" vertical="top" wrapText="1"/>
      <protection locked="0"/>
    </xf>
    <xf numFmtId="0" fontId="11" fillId="3" borderId="57" xfId="2" applyFont="1" applyFill="1" applyBorder="1" applyAlignment="1" applyProtection="1">
      <alignment horizontal="center" vertical="top" wrapText="1"/>
      <protection locked="0"/>
    </xf>
    <xf numFmtId="0" fontId="11" fillId="3" borderId="58" xfId="2" applyFont="1" applyFill="1" applyBorder="1" applyAlignment="1" applyProtection="1">
      <alignment horizontal="center" vertical="top" wrapText="1"/>
      <protection locked="0"/>
    </xf>
    <xf numFmtId="49" fontId="11" fillId="4" borderId="59" xfId="2" applyNumberFormat="1" applyFont="1" applyFill="1" applyBorder="1" applyAlignment="1" applyProtection="1">
      <alignment horizontal="center" vertical="top" wrapText="1"/>
      <protection locked="0"/>
    </xf>
    <xf numFmtId="49" fontId="11" fillId="4" borderId="60" xfId="2" applyNumberFormat="1" applyFont="1" applyFill="1" applyBorder="1" applyAlignment="1" applyProtection="1">
      <alignment horizontal="center" vertical="top" wrapText="1"/>
      <protection locked="0"/>
    </xf>
    <xf numFmtId="0" fontId="8" fillId="3" borderId="56" xfId="2" applyFont="1" applyFill="1" applyBorder="1" applyAlignment="1" applyProtection="1">
      <alignment vertical="center" wrapText="1"/>
    </xf>
    <xf numFmtId="1" fontId="11" fillId="4" borderId="61" xfId="2" applyNumberFormat="1" applyFont="1" applyFill="1" applyBorder="1" applyAlignment="1" applyProtection="1">
      <alignment horizontal="center" vertical="top" wrapText="1"/>
      <protection locked="0"/>
    </xf>
    <xf numFmtId="1" fontId="11" fillId="4" borderId="62" xfId="2" applyNumberFormat="1" applyFont="1" applyFill="1" applyBorder="1" applyAlignment="1" applyProtection="1">
      <alignment horizontal="center" vertical="top" wrapText="1"/>
      <protection locked="0"/>
    </xf>
    <xf numFmtId="49" fontId="11" fillId="11" borderId="59" xfId="2" applyNumberFormat="1" applyFont="1" applyFill="1" applyBorder="1" applyAlignment="1" applyProtection="1">
      <alignment horizontal="center" vertical="top" wrapText="1"/>
      <protection locked="0"/>
    </xf>
    <xf numFmtId="49" fontId="11" fillId="11" borderId="60" xfId="2" applyNumberFormat="1" applyFont="1" applyFill="1" applyBorder="1" applyAlignment="1" applyProtection="1">
      <alignment horizontal="center" vertical="top" wrapText="1"/>
      <protection locked="0"/>
    </xf>
    <xf numFmtId="49" fontId="11" fillId="11" borderId="61" xfId="2" applyNumberFormat="1" applyFont="1" applyFill="1" applyBorder="1" applyAlignment="1" applyProtection="1">
      <alignment horizontal="center" vertical="top" wrapText="1"/>
      <protection locked="0"/>
    </xf>
    <xf numFmtId="0" fontId="11" fillId="4" borderId="18" xfId="2" applyNumberFormat="1" applyFont="1" applyFill="1" applyBorder="1" applyAlignment="1" applyProtection="1">
      <alignment horizontal="center" vertical="top" wrapText="1"/>
      <protection locked="0"/>
    </xf>
    <xf numFmtId="0" fontId="11" fillId="4" borderId="55" xfId="2" applyNumberFormat="1" applyFont="1" applyFill="1" applyBorder="1" applyAlignment="1" applyProtection="1">
      <alignment horizontal="center" vertical="top" wrapText="1"/>
      <protection locked="0"/>
    </xf>
    <xf numFmtId="0" fontId="11" fillId="4" borderId="49" xfId="2" applyNumberFormat="1" applyFont="1" applyFill="1" applyBorder="1" applyAlignment="1" applyProtection="1">
      <alignment horizontal="center" vertical="top" wrapText="1"/>
      <protection locked="0"/>
    </xf>
    <xf numFmtId="1" fontId="11" fillId="4" borderId="55" xfId="2" applyNumberFormat="1" applyFont="1" applyFill="1" applyBorder="1" applyAlignment="1" applyProtection="1">
      <alignment horizontal="center" vertical="top" wrapText="1"/>
      <protection locked="0"/>
    </xf>
    <xf numFmtId="1" fontId="11" fillId="4" borderId="49" xfId="2" applyNumberFormat="1" applyFont="1" applyFill="1" applyBorder="1" applyAlignment="1" applyProtection="1">
      <alignment horizontal="center" vertical="top" wrapText="1"/>
      <protection locked="0"/>
    </xf>
    <xf numFmtId="14" fontId="11" fillId="4" borderId="55" xfId="2" applyNumberFormat="1" applyFont="1" applyFill="1" applyBorder="1" applyAlignment="1" applyProtection="1">
      <alignment horizontal="center" vertical="top" wrapText="1"/>
      <protection locked="0"/>
    </xf>
    <xf numFmtId="14" fontId="11" fillId="4" borderId="49" xfId="2" applyNumberFormat="1" applyFont="1" applyFill="1" applyBorder="1" applyAlignment="1" applyProtection="1">
      <alignment horizontal="center" vertical="top" wrapText="1"/>
      <protection locked="0"/>
    </xf>
    <xf numFmtId="0" fontId="11" fillId="4" borderId="55" xfId="2" applyFont="1" applyFill="1" applyBorder="1" applyAlignment="1" applyProtection="1">
      <alignment horizontal="center" vertical="top" wrapText="1"/>
      <protection locked="0"/>
    </xf>
    <xf numFmtId="0" fontId="11" fillId="4" borderId="49" xfId="2" applyFont="1" applyFill="1" applyBorder="1" applyAlignment="1" applyProtection="1">
      <alignment horizontal="center" vertical="top" wrapText="1"/>
      <protection locked="0"/>
    </xf>
    <xf numFmtId="0" fontId="10" fillId="0" borderId="55" xfId="2" applyFont="1" applyFill="1" applyBorder="1" applyAlignment="1" applyProtection="1">
      <alignment horizontal="center" vertical="top" wrapText="1"/>
      <protection locked="0"/>
    </xf>
    <xf numFmtId="49" fontId="11" fillId="4" borderId="54" xfId="2" applyNumberFormat="1" applyFont="1" applyFill="1" applyBorder="1" applyAlignment="1" applyProtection="1">
      <alignment horizontal="center" vertical="top" wrapText="1"/>
      <protection locked="0"/>
    </xf>
    <xf numFmtId="49" fontId="11" fillId="3" borderId="55" xfId="2" applyNumberFormat="1" applyFont="1" applyFill="1" applyBorder="1" applyAlignment="1" applyProtection="1">
      <alignment horizontal="center" vertical="top" wrapText="1"/>
      <protection locked="0"/>
    </xf>
    <xf numFmtId="0" fontId="10" fillId="3" borderId="55" xfId="2" applyFont="1" applyFill="1" applyBorder="1" applyAlignment="1" applyProtection="1">
      <alignment horizontal="center" vertical="top" wrapText="1"/>
      <protection locked="0"/>
    </xf>
    <xf numFmtId="0" fontId="12" fillId="4" borderId="54" xfId="2" applyFont="1" applyFill="1" applyBorder="1" applyAlignment="1" applyProtection="1">
      <alignment horizontal="center" vertical="center" wrapText="1"/>
      <protection locked="0"/>
    </xf>
    <xf numFmtId="0" fontId="12" fillId="3" borderId="49" xfId="0" applyFont="1" applyFill="1" applyBorder="1" applyAlignment="1" applyProtection="1">
      <alignment horizontal="center" vertical="center" wrapText="1"/>
      <protection locked="0"/>
    </xf>
    <xf numFmtId="0" fontId="12" fillId="3" borderId="63" xfId="2" applyFont="1" applyFill="1" applyBorder="1" applyAlignment="1" applyProtection="1">
      <alignment horizontal="center" vertical="center" wrapText="1"/>
      <protection locked="0"/>
    </xf>
    <xf numFmtId="0" fontId="12" fillId="4" borderId="64" xfId="2" applyFont="1" applyFill="1" applyBorder="1" applyAlignment="1" applyProtection="1">
      <alignment horizontal="left" vertical="center" wrapText="1"/>
      <protection locked="0"/>
    </xf>
    <xf numFmtId="0" fontId="12" fillId="3" borderId="63" xfId="2" applyFont="1" applyFill="1" applyBorder="1" applyAlignment="1" applyProtection="1">
      <alignment horizontal="left" vertical="center" wrapText="1"/>
      <protection locked="0"/>
    </xf>
    <xf numFmtId="0" fontId="12" fillId="3" borderId="49" xfId="0" applyFont="1" applyFill="1" applyBorder="1" applyAlignment="1" applyProtection="1">
      <alignment horizontal="left" vertical="center" wrapText="1"/>
      <protection locked="0"/>
    </xf>
    <xf numFmtId="0" fontId="12" fillId="0" borderId="65" xfId="2" applyNumberFormat="1" applyFont="1" applyFill="1" applyBorder="1" applyAlignment="1" applyProtection="1">
      <alignment horizontal="left" vertical="top" wrapText="1"/>
      <protection locked="0"/>
    </xf>
    <xf numFmtId="49" fontId="12" fillId="0" borderId="45" xfId="2" applyNumberFormat="1" applyFont="1" applyFill="1" applyBorder="1" applyAlignment="1" applyProtection="1">
      <alignment horizontal="left" vertical="top" wrapText="1"/>
      <protection locked="0"/>
    </xf>
    <xf numFmtId="0" fontId="12" fillId="0" borderId="45" xfId="2" applyNumberFormat="1" applyFont="1" applyFill="1" applyBorder="1" applyAlignment="1" applyProtection="1">
      <alignment horizontal="left" vertical="top" wrapText="1"/>
      <protection locked="0"/>
    </xf>
    <xf numFmtId="2" fontId="11" fillId="3" borderId="63" xfId="0" applyNumberFormat="1" applyFont="1" applyFill="1" applyBorder="1" applyAlignment="1" applyProtection="1">
      <alignment horizontal="center" vertical="center"/>
      <protection locked="0"/>
    </xf>
    <xf numFmtId="2" fontId="11" fillId="3" borderId="49" xfId="0" applyNumberFormat="1" applyFont="1" applyFill="1" applyBorder="1" applyAlignment="1" applyProtection="1">
      <alignment horizontal="center" vertical="center"/>
      <protection locked="0"/>
    </xf>
    <xf numFmtId="0" fontId="8" fillId="0" borderId="48" xfId="2" applyFont="1" applyBorder="1" applyAlignment="1" applyProtection="1">
      <alignment vertical="center" wrapText="1"/>
    </xf>
    <xf numFmtId="2" fontId="11" fillId="0" borderId="63" xfId="0" applyNumberFormat="1" applyFont="1" applyBorder="1" applyAlignment="1" applyProtection="1">
      <alignment horizontal="center" vertical="center"/>
      <protection locked="0"/>
    </xf>
    <xf numFmtId="2" fontId="11" fillId="0" borderId="63" xfId="0" applyNumberFormat="1" applyFont="1" applyFill="1" applyBorder="1" applyAlignment="1" applyProtection="1">
      <alignment horizontal="center" vertical="center"/>
      <protection locked="0"/>
    </xf>
    <xf numFmtId="2" fontId="11" fillId="0" borderId="49" xfId="0" applyNumberFormat="1" applyFont="1" applyFill="1" applyBorder="1" applyAlignment="1" applyProtection="1">
      <alignment horizontal="center" vertical="center"/>
      <protection locked="0"/>
    </xf>
    <xf numFmtId="2" fontId="11" fillId="0" borderId="63" xfId="0" applyNumberFormat="1" applyFont="1" applyBorder="1" applyAlignment="1" applyProtection="1">
      <alignment horizontal="center" vertical="top"/>
      <protection locked="0"/>
    </xf>
    <xf numFmtId="2" fontId="11" fillId="0" borderId="63" xfId="0" applyNumberFormat="1" applyFont="1" applyFill="1" applyBorder="1" applyAlignment="1" applyProtection="1">
      <alignment horizontal="center" vertical="top"/>
      <protection locked="0"/>
    </xf>
    <xf numFmtId="2" fontId="11" fillId="0" borderId="49" xfId="0" applyNumberFormat="1" applyFont="1" applyFill="1" applyBorder="1" applyAlignment="1" applyProtection="1">
      <alignment horizontal="center" vertical="top"/>
      <protection locked="0"/>
    </xf>
    <xf numFmtId="0" fontId="8" fillId="3" borderId="51" xfId="2" applyFont="1" applyFill="1" applyBorder="1" applyAlignment="1" applyProtection="1">
      <alignment vertical="center" wrapText="1"/>
    </xf>
    <xf numFmtId="2" fontId="11" fillId="3" borderId="63" xfId="0" applyNumberFormat="1" applyFont="1" applyFill="1" applyBorder="1" applyAlignment="1" applyProtection="1">
      <alignment horizontal="center" vertical="top"/>
      <protection locked="0"/>
    </xf>
    <xf numFmtId="2" fontId="11" fillId="3" borderId="49" xfId="0" applyNumberFormat="1" applyFont="1" applyFill="1" applyBorder="1" applyAlignment="1" applyProtection="1">
      <alignment horizontal="center" vertical="top"/>
      <protection locked="0"/>
    </xf>
    <xf numFmtId="0" fontId="8" fillId="0" borderId="51" xfId="2" applyFont="1" applyBorder="1" applyAlignment="1" applyProtection="1">
      <alignment vertical="center" wrapText="1"/>
    </xf>
    <xf numFmtId="3" fontId="11" fillId="0" borderId="63" xfId="0" applyNumberFormat="1" applyFont="1" applyBorder="1" applyAlignment="1" applyProtection="1">
      <alignment horizontal="center" vertical="top"/>
      <protection locked="0"/>
    </xf>
    <xf numFmtId="3" fontId="11" fillId="0" borderId="63" xfId="0" applyNumberFormat="1" applyFont="1" applyFill="1" applyBorder="1" applyAlignment="1" applyProtection="1">
      <alignment horizontal="center" vertical="top"/>
      <protection locked="0"/>
    </xf>
    <xf numFmtId="3" fontId="11" fillId="0" borderId="49" xfId="0" applyNumberFormat="1" applyFont="1" applyFill="1" applyBorder="1" applyAlignment="1" applyProtection="1">
      <alignment horizontal="center" vertical="top"/>
      <protection locked="0"/>
    </xf>
    <xf numFmtId="0" fontId="8" fillId="3" borderId="69" xfId="2" applyFont="1" applyFill="1" applyBorder="1" applyAlignment="1" applyProtection="1">
      <alignment vertical="center" wrapText="1"/>
    </xf>
    <xf numFmtId="3" fontId="11" fillId="0" borderId="70" xfId="0" applyNumberFormat="1" applyFont="1" applyFill="1" applyBorder="1" applyAlignment="1" applyProtection="1">
      <alignment horizontal="center" vertical="top"/>
      <protection locked="0"/>
    </xf>
    <xf numFmtId="3" fontId="32" fillId="3" borderId="63" xfId="0" applyNumberFormat="1" applyFont="1" applyFill="1" applyBorder="1" applyAlignment="1" applyProtection="1">
      <alignment horizontal="center" vertical="top"/>
      <protection locked="0"/>
    </xf>
    <xf numFmtId="0" fontId="4" fillId="3" borderId="49" xfId="2" applyFill="1" applyBorder="1" applyAlignment="1" applyProtection="1">
      <alignment vertical="top" wrapText="1"/>
      <protection locked="0"/>
    </xf>
    <xf numFmtId="3" fontId="32" fillId="0" borderId="63" xfId="0" applyNumberFormat="1" applyFont="1" applyBorder="1" applyAlignment="1" applyProtection="1">
      <alignment horizontal="center" vertical="top"/>
      <protection locked="0"/>
    </xf>
    <xf numFmtId="3" fontId="32" fillId="0" borderId="63" xfId="0" applyNumberFormat="1" applyFont="1" applyFill="1" applyBorder="1" applyAlignment="1" applyProtection="1">
      <alignment horizontal="center" vertical="top"/>
      <protection locked="0"/>
    </xf>
    <xf numFmtId="0" fontId="4" fillId="0" borderId="49" xfId="2" applyBorder="1" applyAlignment="1" applyProtection="1">
      <alignment vertical="top" wrapText="1"/>
      <protection locked="0"/>
    </xf>
    <xf numFmtId="0" fontId="8" fillId="10" borderId="48" xfId="2" applyFont="1" applyFill="1" applyBorder="1" applyAlignment="1" applyProtection="1">
      <alignment horizontal="left" vertical="center" wrapText="1"/>
    </xf>
    <xf numFmtId="3" fontId="32" fillId="3" borderId="49" xfId="0" applyNumberFormat="1" applyFont="1" applyFill="1" applyBorder="1" applyAlignment="1" applyProtection="1">
      <alignment horizontal="center" vertical="top"/>
      <protection locked="0"/>
    </xf>
    <xf numFmtId="3" fontId="14" fillId="0" borderId="63" xfId="0" applyNumberFormat="1" applyFont="1" applyFill="1" applyBorder="1" applyAlignment="1" applyProtection="1">
      <alignment horizontal="center" vertical="center"/>
      <protection locked="0"/>
    </xf>
    <xf numFmtId="3" fontId="14" fillId="0" borderId="49" xfId="0" applyNumberFormat="1" applyFont="1" applyFill="1" applyBorder="1" applyAlignment="1" applyProtection="1">
      <alignment horizontal="center" vertical="center"/>
      <protection locked="0"/>
    </xf>
    <xf numFmtId="0" fontId="10" fillId="0" borderId="50" xfId="2" applyFont="1" applyFill="1" applyBorder="1" applyAlignment="1" applyProtection="1">
      <alignment horizontal="center" vertical="center" wrapText="1"/>
    </xf>
    <xf numFmtId="0" fontId="12" fillId="0" borderId="50" xfId="2" applyFont="1" applyBorder="1" applyAlignment="1" applyProtection="1">
      <alignment horizontal="center" vertical="center" wrapText="1"/>
    </xf>
    <xf numFmtId="0" fontId="8" fillId="0" borderId="4" xfId="2" applyFont="1" applyFill="1" applyBorder="1" applyAlignment="1" applyProtection="1">
      <alignment horizontal="left" vertical="center" wrapText="1"/>
    </xf>
    <xf numFmtId="3" fontId="14" fillId="0" borderId="33" xfId="0" applyNumberFormat="1" applyFont="1" applyFill="1" applyBorder="1" applyAlignment="1" applyProtection="1">
      <alignment horizontal="center" vertical="center"/>
      <protection locked="0"/>
    </xf>
    <xf numFmtId="3" fontId="14" fillId="0" borderId="5" xfId="0" applyNumberFormat="1" applyFont="1" applyFill="1" applyBorder="1" applyAlignment="1" applyProtection="1">
      <alignment horizontal="center" vertical="center"/>
      <protection locked="0"/>
    </xf>
    <xf numFmtId="3" fontId="14" fillId="0" borderId="20" xfId="0" applyNumberFormat="1" applyFont="1" applyFill="1" applyBorder="1" applyAlignment="1" applyProtection="1">
      <alignment horizontal="center" vertical="center"/>
      <protection locked="0"/>
    </xf>
    <xf numFmtId="3" fontId="14" fillId="0" borderId="31" xfId="0" applyNumberFormat="1" applyFont="1" applyFill="1" applyBorder="1" applyAlignment="1" applyProtection="1">
      <alignment horizontal="center" vertical="center"/>
      <protection locked="0"/>
    </xf>
    <xf numFmtId="3" fontId="10" fillId="4" borderId="64" xfId="2" applyNumberFormat="1" applyFont="1" applyFill="1" applyBorder="1" applyAlignment="1" applyProtection="1">
      <alignment horizontal="center" vertical="top" wrapText="1"/>
      <protection locked="0"/>
    </xf>
    <xf numFmtId="0" fontId="17" fillId="0" borderId="72" xfId="3" applyFont="1" applyBorder="1" applyAlignment="1" applyProtection="1">
      <alignment horizontal="center"/>
      <protection locked="0"/>
    </xf>
    <xf numFmtId="0" fontId="12" fillId="3" borderId="55" xfId="2" applyFont="1" applyFill="1" applyBorder="1" applyAlignment="1" applyProtection="1">
      <alignment horizontal="center" vertical="center" wrapText="1"/>
      <protection locked="0"/>
    </xf>
    <xf numFmtId="49" fontId="12" fillId="0" borderId="54" xfId="2" applyNumberFormat="1" applyFont="1" applyFill="1" applyBorder="1" applyAlignment="1" applyProtection="1">
      <alignment horizontal="left" vertical="top" wrapText="1"/>
      <protection locked="0"/>
    </xf>
    <xf numFmtId="0" fontId="12" fillId="0" borderId="54" xfId="2" applyNumberFormat="1" applyFont="1" applyFill="1" applyBorder="1" applyAlignment="1" applyProtection="1">
      <alignment horizontal="left" vertical="top" wrapText="1"/>
      <protection locked="0"/>
    </xf>
    <xf numFmtId="49" fontId="11" fillId="3" borderId="63" xfId="2" applyNumberFormat="1" applyFont="1" applyFill="1" applyBorder="1" applyAlignment="1" applyProtection="1">
      <alignment horizontal="center" vertical="top" wrapText="1"/>
      <protection locked="0"/>
    </xf>
    <xf numFmtId="0" fontId="10" fillId="0" borderId="75" xfId="2" applyFont="1" applyBorder="1" applyAlignment="1" applyProtection="1">
      <alignment horizontal="left" vertical="center" wrapText="1"/>
    </xf>
    <xf numFmtId="0" fontId="12" fillId="0" borderId="76" xfId="2" applyFont="1" applyBorder="1" applyAlignment="1" applyProtection="1">
      <alignment horizontal="center" vertical="center" wrapText="1"/>
    </xf>
    <xf numFmtId="0" fontId="12" fillId="0" borderId="77" xfId="2" applyFont="1" applyBorder="1" applyAlignment="1" applyProtection="1">
      <alignment horizontal="center" vertical="center" wrapText="1"/>
    </xf>
    <xf numFmtId="0" fontId="8" fillId="0" borderId="7" xfId="2" applyFont="1" applyFill="1" applyBorder="1" applyAlignment="1" applyProtection="1">
      <alignment horizontal="left" vertical="top" wrapText="1"/>
    </xf>
    <xf numFmtId="0" fontId="8" fillId="0" borderId="0" xfId="2" applyFont="1" applyFill="1" applyBorder="1" applyAlignment="1" applyProtection="1">
      <alignment horizontal="left" vertical="top" wrapText="1"/>
    </xf>
    <xf numFmtId="0" fontId="8" fillId="0" borderId="8" xfId="2" applyFont="1" applyFill="1" applyBorder="1" applyAlignment="1" applyProtection="1">
      <alignment horizontal="left" vertical="top" wrapText="1"/>
    </xf>
    <xf numFmtId="0" fontId="6" fillId="6" borderId="14" xfId="2" applyFont="1" applyFill="1" applyBorder="1" applyAlignment="1" applyProtection="1">
      <alignment horizontal="center" vertical="center" wrapText="1"/>
    </xf>
    <xf numFmtId="0" fontId="6" fillId="6" borderId="7" xfId="2" applyFont="1" applyFill="1" applyBorder="1" applyAlignment="1" applyProtection="1">
      <alignment horizontal="center" vertical="center" wrapText="1"/>
    </xf>
    <xf numFmtId="0" fontId="6" fillId="11" borderId="73" xfId="2" applyFont="1" applyFill="1" applyBorder="1" applyAlignment="1" applyProtection="1">
      <alignment horizontal="center" vertical="center" wrapText="1"/>
      <protection locked="0"/>
    </xf>
    <xf numFmtId="0" fontId="6" fillId="11" borderId="22" xfId="2" applyFont="1" applyFill="1" applyBorder="1" applyAlignment="1" applyProtection="1">
      <alignment horizontal="center" vertical="center" wrapText="1"/>
      <protection locked="0"/>
    </xf>
    <xf numFmtId="0" fontId="0" fillId="0" borderId="74" xfId="0" applyBorder="1" applyAlignment="1">
      <alignment horizontal="center" vertical="center" wrapText="1"/>
    </xf>
    <xf numFmtId="0" fontId="42" fillId="0" borderId="71" xfId="2" applyFont="1" applyFill="1" applyBorder="1" applyAlignment="1" applyProtection="1">
      <alignment horizontal="center" vertical="center" wrapText="1"/>
      <protection locked="0"/>
    </xf>
    <xf numFmtId="0" fontId="42" fillId="0" borderId="67" xfId="2" applyFont="1" applyFill="1" applyBorder="1" applyAlignment="1" applyProtection="1">
      <alignment horizontal="center" vertical="center" wrapText="1"/>
      <protection locked="0"/>
    </xf>
    <xf numFmtId="0" fontId="42" fillId="0" borderId="68" xfId="0" applyFont="1" applyBorder="1" applyAlignment="1">
      <alignment horizontal="center" vertical="center" wrapText="1"/>
    </xf>
    <xf numFmtId="0" fontId="21" fillId="6" borderId="24" xfId="0" applyFont="1" applyFill="1" applyBorder="1" applyAlignment="1">
      <alignment horizontal="center" vertical="center"/>
    </xf>
    <xf numFmtId="0" fontId="21" fillId="6" borderId="25" xfId="0" applyFont="1" applyFill="1" applyBorder="1" applyAlignment="1">
      <alignment horizontal="center" vertical="center"/>
    </xf>
    <xf numFmtId="0" fontId="21" fillId="6" borderId="23" xfId="0" applyFont="1" applyFill="1" applyBorder="1" applyAlignment="1">
      <alignment horizontal="center" vertical="center"/>
    </xf>
    <xf numFmtId="0" fontId="21" fillId="6" borderId="27" xfId="0" applyFont="1" applyFill="1" applyBorder="1" applyAlignment="1">
      <alignment horizontal="center" vertical="center"/>
    </xf>
    <xf numFmtId="0" fontId="14" fillId="2" borderId="1" xfId="2" applyFont="1" applyFill="1" applyBorder="1" applyAlignment="1" applyProtection="1">
      <alignment horizontal="center" vertical="center" wrapText="1"/>
    </xf>
    <xf numFmtId="0" fontId="14" fillId="2" borderId="2" xfId="2" applyFont="1" applyFill="1" applyBorder="1" applyAlignment="1" applyProtection="1">
      <alignment horizontal="center" vertical="center" wrapText="1"/>
    </xf>
    <xf numFmtId="0" fontId="16" fillId="2" borderId="2" xfId="2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vertical="center" wrapText="1"/>
    </xf>
    <xf numFmtId="0" fontId="8" fillId="0" borderId="17" xfId="2" applyFont="1" applyFill="1" applyBorder="1" applyAlignment="1" applyProtection="1">
      <alignment horizontal="left" vertical="center" wrapText="1"/>
    </xf>
    <xf numFmtId="0" fontId="8" fillId="0" borderId="22" xfId="2" applyFont="1" applyFill="1" applyBorder="1" applyAlignment="1" applyProtection="1">
      <alignment horizontal="left" vertical="center" wrapText="1"/>
    </xf>
    <xf numFmtId="0" fontId="8" fillId="0" borderId="51" xfId="2" applyFont="1" applyFill="1" applyBorder="1" applyAlignment="1" applyProtection="1">
      <alignment horizontal="left" vertical="center" wrapText="1"/>
    </xf>
    <xf numFmtId="0" fontId="8" fillId="0" borderId="67" xfId="2" applyFont="1" applyFill="1" applyBorder="1" applyAlignment="1" applyProtection="1">
      <alignment horizontal="left" vertical="center" wrapText="1"/>
    </xf>
    <xf numFmtId="0" fontId="6" fillId="4" borderId="71" xfId="2" applyNumberFormat="1" applyFont="1" applyFill="1" applyBorder="1" applyAlignment="1" applyProtection="1">
      <alignment horizontal="center" vertical="center" wrapText="1"/>
      <protection locked="0"/>
    </xf>
    <xf numFmtId="0" fontId="6" fillId="4" borderId="67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68" xfId="0" applyBorder="1" applyAlignment="1">
      <alignment horizontal="center" vertical="center" wrapText="1"/>
    </xf>
    <xf numFmtId="49" fontId="6" fillId="3" borderId="52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53" xfId="0" applyBorder="1" applyAlignment="1">
      <alignment horizontal="center" vertical="center" wrapText="1"/>
    </xf>
    <xf numFmtId="0" fontId="6" fillId="4" borderId="21" xfId="2" applyFont="1" applyFill="1" applyBorder="1" applyAlignment="1" applyProtection="1">
      <alignment horizontal="center" vertical="center" wrapText="1"/>
      <protection locked="0"/>
    </xf>
    <xf numFmtId="0" fontId="6" fillId="4" borderId="0" xfId="2" applyFont="1" applyFill="1" applyBorder="1" applyAlignment="1" applyProtection="1">
      <alignment horizontal="center" vertical="center" wrapText="1"/>
      <protection locked="0"/>
    </xf>
    <xf numFmtId="0" fontId="6" fillId="4" borderId="8" xfId="2" applyFont="1" applyFill="1" applyBorder="1" applyAlignment="1" applyProtection="1">
      <alignment horizontal="center" vertical="center" wrapText="1"/>
      <protection locked="0"/>
    </xf>
    <xf numFmtId="0" fontId="6" fillId="4" borderId="63" xfId="2" applyFont="1" applyFill="1" applyBorder="1" applyAlignment="1" applyProtection="1">
      <alignment horizontal="center" vertical="top" wrapText="1"/>
      <protection locked="0"/>
    </xf>
    <xf numFmtId="0" fontId="6" fillId="4" borderId="49" xfId="2" applyFont="1" applyFill="1" applyBorder="1" applyAlignment="1" applyProtection="1">
      <alignment horizontal="center" vertical="top" wrapText="1"/>
      <protection locked="0"/>
    </xf>
    <xf numFmtId="165" fontId="6" fillId="4" borderId="63" xfId="2" applyNumberFormat="1" applyFont="1" applyFill="1" applyBorder="1" applyAlignment="1" applyProtection="1">
      <alignment horizontal="center" vertical="center" wrapText="1"/>
      <protection locked="0"/>
    </xf>
    <xf numFmtId="165" fontId="6" fillId="4" borderId="49" xfId="2" applyNumberFormat="1" applyFont="1" applyFill="1" applyBorder="1" applyAlignment="1" applyProtection="1">
      <alignment horizontal="center" vertical="center" wrapText="1"/>
      <protection locked="0"/>
    </xf>
    <xf numFmtId="49" fontId="6" fillId="11" borderId="71" xfId="2" applyNumberFormat="1" applyFont="1" applyFill="1" applyBorder="1" applyAlignment="1" applyProtection="1">
      <alignment horizontal="center" vertical="center" wrapText="1"/>
      <protection locked="0"/>
    </xf>
    <xf numFmtId="49" fontId="6" fillId="11" borderId="67" xfId="2" applyNumberFormat="1" applyFont="1" applyFill="1" applyBorder="1" applyAlignment="1" applyProtection="1">
      <alignment horizontal="center" vertical="center" wrapText="1"/>
      <protection locked="0"/>
    </xf>
    <xf numFmtId="0" fontId="25" fillId="2" borderId="9" xfId="2" applyFont="1" applyFill="1" applyBorder="1" applyAlignment="1" applyProtection="1">
      <alignment horizontal="center" vertical="center" wrapText="1"/>
    </xf>
    <xf numFmtId="0" fontId="26" fillId="2" borderId="10" xfId="2" applyFont="1" applyFill="1" applyBorder="1" applyAlignment="1" applyProtection="1">
      <alignment horizontal="center" vertical="center" wrapText="1"/>
    </xf>
    <xf numFmtId="0" fontId="27" fillId="2" borderId="11" xfId="0" applyFont="1" applyFill="1" applyBorder="1" applyAlignment="1" applyProtection="1">
      <alignment wrapText="1"/>
    </xf>
    <xf numFmtId="49" fontId="6" fillId="3" borderId="71" xfId="2" applyNumberFormat="1" applyFont="1" applyFill="1" applyBorder="1" applyAlignment="1" applyProtection="1">
      <alignment horizontal="center" vertical="center" wrapText="1"/>
      <protection locked="0"/>
    </xf>
    <xf numFmtId="49" fontId="6" fillId="3" borderId="68" xfId="2" applyNumberFormat="1" applyFont="1" applyFill="1" applyBorder="1" applyAlignment="1" applyProtection="1">
      <alignment horizontal="center" vertical="center" wrapText="1"/>
      <protection locked="0"/>
    </xf>
    <xf numFmtId="0" fontId="10" fillId="5" borderId="1" xfId="2" applyFont="1" applyFill="1" applyBorder="1" applyAlignment="1" applyProtection="1">
      <alignment horizontal="left" vertical="center" wrapText="1"/>
    </xf>
    <xf numFmtId="0" fontId="10" fillId="5" borderId="2" xfId="2" applyFont="1" applyFill="1" applyBorder="1" applyAlignment="1" applyProtection="1">
      <alignment horizontal="left" vertical="center" wrapText="1"/>
    </xf>
    <xf numFmtId="0" fontId="11" fillId="5" borderId="2" xfId="2" applyFont="1" applyFill="1" applyBorder="1" applyAlignment="1" applyProtection="1">
      <alignment horizontal="left" vertical="center" wrapText="1"/>
    </xf>
    <xf numFmtId="0" fontId="33" fillId="5" borderId="3" xfId="0" applyFont="1" applyFill="1" applyBorder="1" applyAlignment="1" applyProtection="1">
      <alignment horizontal="left" vertical="center" wrapText="1"/>
    </xf>
    <xf numFmtId="0" fontId="10" fillId="0" borderId="19" xfId="2" applyFont="1" applyBorder="1" applyAlignment="1" applyProtection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</xf>
    <xf numFmtId="0" fontId="10" fillId="0" borderId="15" xfId="2" applyFont="1" applyBorder="1" applyAlignment="1" applyProtection="1">
      <alignment horizontal="center" vertical="center" wrapText="1"/>
    </xf>
    <xf numFmtId="0" fontId="10" fillId="0" borderId="50" xfId="0" applyFont="1" applyBorder="1" applyAlignment="1" applyProtection="1">
      <alignment horizontal="center" vertical="center" wrapText="1"/>
    </xf>
    <xf numFmtId="0" fontId="11" fillId="0" borderId="16" xfId="2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8" fillId="0" borderId="14" xfId="2" applyFont="1" applyBorder="1" applyAlignment="1" applyProtection="1">
      <alignment horizontal="left" vertical="center" wrapText="1"/>
    </xf>
    <xf numFmtId="0" fontId="2" fillId="0" borderId="17" xfId="0" applyFont="1" applyBorder="1" applyAlignment="1" applyProtection="1">
      <alignment wrapText="1"/>
    </xf>
    <xf numFmtId="0" fontId="8" fillId="0" borderId="26" xfId="2" applyFont="1" applyFill="1" applyBorder="1" applyAlignment="1" applyProtection="1">
      <alignment horizontal="left" vertical="top" wrapText="1"/>
    </xf>
    <xf numFmtId="0" fontId="8" fillId="0" borderId="23" xfId="2" applyFont="1" applyFill="1" applyBorder="1" applyAlignment="1" applyProtection="1">
      <alignment horizontal="left" vertical="top" wrapText="1"/>
    </xf>
    <xf numFmtId="0" fontId="8" fillId="0" borderId="27" xfId="2" applyFont="1" applyFill="1" applyBorder="1" applyAlignment="1" applyProtection="1">
      <alignment horizontal="left" vertical="top" wrapText="1"/>
    </xf>
    <xf numFmtId="0" fontId="8" fillId="0" borderId="26" xfId="2" applyFont="1" applyFill="1" applyBorder="1" applyAlignment="1" applyProtection="1">
      <alignment horizontal="center" vertical="center" wrapText="1"/>
    </xf>
    <xf numFmtId="0" fontId="8" fillId="0" borderId="23" xfId="2" applyFont="1" applyFill="1" applyBorder="1" applyAlignment="1" applyProtection="1">
      <alignment horizontal="center" vertical="center" wrapText="1"/>
    </xf>
    <xf numFmtId="0" fontId="8" fillId="0" borderId="27" xfId="2" applyFont="1" applyFill="1" applyBorder="1" applyAlignment="1" applyProtection="1">
      <alignment horizontal="center" vertical="center" wrapText="1"/>
    </xf>
    <xf numFmtId="0" fontId="14" fillId="2" borderId="3" xfId="2" applyFont="1" applyFill="1" applyBorder="1" applyAlignment="1" applyProtection="1">
      <alignment horizontal="center" vertical="center" wrapText="1"/>
    </xf>
    <xf numFmtId="0" fontId="10" fillId="5" borderId="14" xfId="2" applyFont="1" applyFill="1" applyBorder="1" applyAlignment="1" applyProtection="1">
      <alignment horizontal="left" vertical="center" wrapText="1"/>
    </xf>
    <xf numFmtId="0" fontId="10" fillId="5" borderId="24" xfId="2" applyFont="1" applyFill="1" applyBorder="1" applyAlignment="1" applyProtection="1">
      <alignment horizontal="left" vertical="center" wrapText="1"/>
    </xf>
    <xf numFmtId="0" fontId="11" fillId="5" borderId="24" xfId="2" applyFont="1" applyFill="1" applyBorder="1" applyAlignment="1" applyProtection="1">
      <alignment horizontal="left" vertical="center" wrapText="1"/>
    </xf>
    <xf numFmtId="0" fontId="33" fillId="5" borderId="25" xfId="0" applyFont="1" applyFill="1" applyBorder="1" applyAlignment="1" applyProtection="1">
      <alignment horizontal="left" vertical="center" wrapText="1"/>
    </xf>
    <xf numFmtId="0" fontId="10" fillId="5" borderId="26" xfId="2" applyFont="1" applyFill="1" applyBorder="1" applyAlignment="1" applyProtection="1">
      <alignment horizontal="left" vertical="center" wrapText="1"/>
    </xf>
    <xf numFmtId="0" fontId="10" fillId="5" borderId="23" xfId="2" applyFont="1" applyFill="1" applyBorder="1" applyAlignment="1" applyProtection="1">
      <alignment horizontal="left" vertical="center" wrapText="1"/>
    </xf>
    <xf numFmtId="0" fontId="11" fillId="5" borderId="23" xfId="2" applyFont="1" applyFill="1" applyBorder="1" applyAlignment="1" applyProtection="1">
      <alignment horizontal="left" vertical="center" wrapText="1"/>
    </xf>
    <xf numFmtId="0" fontId="33" fillId="5" borderId="27" xfId="0" applyFont="1" applyFill="1" applyBorder="1" applyAlignment="1" applyProtection="1">
      <alignment horizontal="left" vertical="center" wrapText="1"/>
    </xf>
    <xf numFmtId="0" fontId="10" fillId="2" borderId="1" xfId="2" applyFont="1" applyFill="1" applyBorder="1" applyAlignment="1" applyProtection="1">
      <alignment horizontal="center" vertical="center" wrapText="1"/>
    </xf>
    <xf numFmtId="0" fontId="10" fillId="2" borderId="2" xfId="2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vertical="center" wrapText="1"/>
    </xf>
    <xf numFmtId="0" fontId="8" fillId="0" borderId="14" xfId="2" applyFont="1" applyFill="1" applyBorder="1" applyAlignment="1" applyProtection="1">
      <alignment horizontal="left" vertical="top" wrapText="1"/>
    </xf>
    <xf numFmtId="0" fontId="8" fillId="0" borderId="24" xfId="2" applyFont="1" applyFill="1" applyBorder="1" applyAlignment="1" applyProtection="1">
      <alignment horizontal="left" vertical="top" wrapText="1"/>
    </xf>
    <xf numFmtId="0" fontId="8" fillId="0" borderId="25" xfId="2" applyFont="1" applyFill="1" applyBorder="1" applyAlignment="1" applyProtection="1">
      <alignment horizontal="left" vertical="top" wrapText="1"/>
    </xf>
    <xf numFmtId="0" fontId="10" fillId="5" borderId="27" xfId="2" applyFont="1" applyFill="1" applyBorder="1" applyAlignment="1" applyProtection="1">
      <alignment horizontal="left" vertical="center" wrapText="1"/>
    </xf>
    <xf numFmtId="0" fontId="10" fillId="5" borderId="3" xfId="2" applyFont="1" applyFill="1" applyBorder="1" applyAlignment="1" applyProtection="1">
      <alignment horizontal="left" vertical="center" wrapText="1"/>
    </xf>
    <xf numFmtId="0" fontId="14" fillId="2" borderId="66" xfId="2" applyFont="1" applyFill="1" applyBorder="1" applyAlignment="1" applyProtection="1">
      <alignment horizontal="center" vertical="center" wrapText="1"/>
    </xf>
    <xf numFmtId="0" fontId="14" fillId="2" borderId="67" xfId="2" applyFont="1" applyFill="1" applyBorder="1" applyAlignment="1" applyProtection="1">
      <alignment horizontal="center" vertical="center" wrapText="1"/>
    </xf>
    <xf numFmtId="0" fontId="1" fillId="2" borderId="68" xfId="0" applyFont="1" applyFill="1" applyBorder="1" applyAlignment="1" applyProtection="1">
      <alignment vertical="center" wrapText="1"/>
    </xf>
    <xf numFmtId="0" fontId="16" fillId="2" borderId="3" xfId="0" applyFont="1" applyFill="1" applyBorder="1" applyAlignment="1" applyProtection="1">
      <alignment vertical="center" wrapText="1"/>
    </xf>
    <xf numFmtId="167" fontId="34" fillId="10" borderId="38" xfId="0" applyNumberFormat="1" applyFont="1" applyFill="1" applyBorder="1" applyAlignment="1" applyProtection="1">
      <alignment horizontal="center" vertical="center" wrapText="1"/>
      <protection hidden="1"/>
    </xf>
    <xf numFmtId="167" fontId="34" fillId="10" borderId="43" xfId="0" applyNumberFormat="1" applyFont="1" applyFill="1" applyBorder="1" applyAlignment="1" applyProtection="1">
      <alignment horizontal="center" vertical="center" wrapText="1"/>
      <protection hidden="1"/>
    </xf>
    <xf numFmtId="0" fontId="34" fillId="10" borderId="38" xfId="0" applyFont="1" applyFill="1" applyBorder="1" applyAlignment="1" applyProtection="1">
      <alignment horizontal="center" vertical="center" wrapText="1"/>
      <protection hidden="1"/>
    </xf>
    <xf numFmtId="0" fontId="34" fillId="10" borderId="43" xfId="0" applyFont="1" applyFill="1" applyBorder="1" applyAlignment="1" applyProtection="1">
      <alignment horizontal="center" vertical="center" wrapText="1"/>
      <protection hidden="1"/>
    </xf>
    <xf numFmtId="0" fontId="36" fillId="10" borderId="38" xfId="0" applyNumberFormat="1" applyFont="1" applyFill="1" applyBorder="1" applyAlignment="1" applyProtection="1">
      <alignment horizontal="center" vertical="center" wrapText="1"/>
      <protection hidden="1"/>
    </xf>
    <xf numFmtId="0" fontId="36" fillId="10" borderId="43" xfId="0" applyNumberFormat="1" applyFont="1" applyFill="1" applyBorder="1" applyAlignment="1" applyProtection="1">
      <alignment horizontal="center" vertical="center" wrapText="1"/>
      <protection hidden="1"/>
    </xf>
    <xf numFmtId="1" fontId="34" fillId="10" borderId="38" xfId="0" applyNumberFormat="1" applyFont="1" applyFill="1" applyBorder="1" applyAlignment="1" applyProtection="1">
      <alignment horizontal="center" vertical="center" wrapText="1"/>
      <protection hidden="1"/>
    </xf>
    <xf numFmtId="4" fontId="34" fillId="10" borderId="38" xfId="0" applyNumberFormat="1" applyFont="1" applyFill="1" applyBorder="1" applyAlignment="1" applyProtection="1">
      <alignment horizontal="center" vertical="center" wrapText="1"/>
      <protection hidden="1"/>
    </xf>
    <xf numFmtId="4" fontId="34" fillId="10" borderId="43" xfId="0" applyNumberFormat="1" applyFont="1" applyFill="1" applyBorder="1" applyAlignment="1" applyProtection="1">
      <alignment horizontal="center" vertical="center" wrapText="1"/>
      <protection hidden="1"/>
    </xf>
    <xf numFmtId="10" fontId="37" fillId="9" borderId="38" xfId="0" applyNumberFormat="1" applyFont="1" applyFill="1" applyBorder="1" applyAlignment="1" applyProtection="1">
      <alignment horizontal="center" vertical="center" wrapText="1"/>
      <protection locked="0" hidden="1"/>
    </xf>
    <xf numFmtId="10" fontId="37" fillId="9" borderId="43" xfId="0" applyNumberFormat="1" applyFont="1" applyFill="1" applyBorder="1" applyAlignment="1" applyProtection="1">
      <alignment horizontal="center" vertical="center" wrapText="1"/>
      <protection locked="0" hidden="1"/>
    </xf>
    <xf numFmtId="10" fontId="35" fillId="10" borderId="38" xfId="0" applyNumberFormat="1" applyFont="1" applyFill="1" applyBorder="1" applyAlignment="1" applyProtection="1">
      <alignment horizontal="center" vertical="center" wrapText="1"/>
      <protection hidden="1"/>
    </xf>
    <xf numFmtId="10" fontId="35" fillId="10" borderId="43" xfId="0" applyNumberFormat="1" applyFont="1" applyFill="1" applyBorder="1" applyAlignment="1" applyProtection="1">
      <alignment horizontal="center" vertical="center" wrapText="1"/>
      <protection hidden="1"/>
    </xf>
    <xf numFmtId="4" fontId="37" fillId="10" borderId="40" xfId="0" applyNumberFormat="1" applyFont="1" applyFill="1" applyBorder="1" applyAlignment="1" applyProtection="1">
      <alignment horizontal="center" vertical="center" wrapText="1"/>
      <protection hidden="1"/>
    </xf>
    <xf numFmtId="4" fontId="37" fillId="10" borderId="3" xfId="0" applyNumberFormat="1" applyFont="1" applyFill="1" applyBorder="1" applyAlignment="1" applyProtection="1">
      <alignment horizontal="center" vertical="center" wrapText="1"/>
      <protection hidden="1"/>
    </xf>
    <xf numFmtId="4" fontId="36" fillId="7" borderId="40" xfId="0" applyNumberFormat="1" applyFont="1" applyFill="1" applyBorder="1" applyAlignment="1" applyProtection="1">
      <alignment horizontal="center" vertical="center" wrapText="1"/>
      <protection hidden="1"/>
    </xf>
    <xf numFmtId="4" fontId="36" fillId="7" borderId="3" xfId="0" applyNumberFormat="1" applyFont="1" applyFill="1" applyBorder="1" applyAlignment="1" applyProtection="1">
      <alignment horizontal="center" vertical="center" wrapText="1"/>
      <protection hidden="1"/>
    </xf>
    <xf numFmtId="167" fontId="37" fillId="10" borderId="39" xfId="0" applyNumberFormat="1" applyFont="1" applyFill="1" applyBorder="1" applyAlignment="1" applyProtection="1">
      <alignment horizontal="center" vertical="center" wrapText="1"/>
      <protection hidden="1"/>
    </xf>
    <xf numFmtId="167" fontId="37" fillId="10" borderId="44" xfId="0" applyNumberFormat="1" applyFont="1" applyFill="1" applyBorder="1" applyAlignment="1" applyProtection="1">
      <alignment horizontal="center" vertical="center" wrapText="1"/>
      <protection hidden="1"/>
    </xf>
  </cellXfs>
  <cellStyles count="4">
    <cellStyle name="Гиперссылка" xfId="3" builtinId="8"/>
    <cellStyle name="Обычный" xfId="0" builtinId="0"/>
    <cellStyle name="Обычный_NEW anketa" xfId="2"/>
    <cellStyle name="Финансовый" xfId="1" builtinId="3"/>
  </cellStyles>
  <dxfs count="1">
    <dxf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314737</xdr:colOff>
      <xdr:row>0</xdr:row>
      <xdr:rowOff>99391</xdr:rowOff>
    </xdr:from>
    <xdr:to>
      <xdr:col>1</xdr:col>
      <xdr:colOff>1372504</xdr:colOff>
      <xdr:row>1</xdr:row>
      <xdr:rowOff>215348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737" y="99391"/>
          <a:ext cx="4147180" cy="5135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781"/>
  <sheetViews>
    <sheetView tabSelected="1" zoomScaleNormal="100" workbookViewId="0">
      <pane ySplit="3" topLeftCell="A4" activePane="bottomLeft" state="frozen"/>
      <selection pane="bottomLeft" activeCell="A8" sqref="A8"/>
    </sheetView>
  </sheetViews>
  <sheetFormatPr defaultColWidth="9.140625" defaultRowHeight="15" x14ac:dyDescent="0.25"/>
  <cols>
    <col min="1" max="1" width="46.28515625" style="2" customWidth="1"/>
    <col min="2" max="4" width="38.5703125" style="2" customWidth="1"/>
    <col min="5" max="52" width="9.140625" style="1"/>
    <col min="53" max="16384" width="9.140625" style="2"/>
  </cols>
  <sheetData>
    <row r="1" spans="1:4" ht="31.5" customHeight="1" x14ac:dyDescent="0.25">
      <c r="A1" s="191" t="s">
        <v>65</v>
      </c>
      <c r="B1" s="199" t="s">
        <v>239</v>
      </c>
      <c r="C1" s="199"/>
      <c r="D1" s="200"/>
    </row>
    <row r="2" spans="1:4" ht="27.75" customHeight="1" thickBot="1" x14ac:dyDescent="0.3">
      <c r="A2" s="192"/>
      <c r="B2" s="201"/>
      <c r="C2" s="201"/>
      <c r="D2" s="202"/>
    </row>
    <row r="3" spans="1:4" ht="16.5" thickBot="1" x14ac:dyDescent="0.3">
      <c r="A3" s="225" t="s">
        <v>0</v>
      </c>
      <c r="B3" s="226"/>
      <c r="C3" s="226"/>
      <c r="D3" s="227"/>
    </row>
    <row r="4" spans="1:4" ht="21" customHeight="1" x14ac:dyDescent="0.25">
      <c r="A4" s="6" t="s">
        <v>241</v>
      </c>
      <c r="B4" s="193"/>
      <c r="C4" s="194"/>
      <c r="D4" s="195"/>
    </row>
    <row r="5" spans="1:4" ht="21" customHeight="1" x14ac:dyDescent="0.25">
      <c r="A5" s="3" t="s">
        <v>1</v>
      </c>
      <c r="B5" s="196" t="s">
        <v>276</v>
      </c>
      <c r="C5" s="197"/>
      <c r="D5" s="198"/>
    </row>
    <row r="6" spans="1:4" ht="21" customHeight="1" x14ac:dyDescent="0.25">
      <c r="A6" s="101" t="s">
        <v>242</v>
      </c>
      <c r="B6" s="223"/>
      <c r="C6" s="224"/>
      <c r="D6" s="213"/>
    </row>
    <row r="7" spans="1:4" ht="22.5" customHeight="1" x14ac:dyDescent="0.25">
      <c r="A7" s="101" t="s">
        <v>243</v>
      </c>
      <c r="B7" s="216"/>
      <c r="C7" s="217"/>
      <c r="D7" s="218"/>
    </row>
    <row r="8" spans="1:4" ht="22.5" customHeight="1" x14ac:dyDescent="0.25">
      <c r="A8" s="101" t="s">
        <v>244</v>
      </c>
      <c r="B8" s="219"/>
      <c r="C8" s="219"/>
      <c r="D8" s="220"/>
    </row>
    <row r="9" spans="1:4" ht="22.5" customHeight="1" x14ac:dyDescent="0.25">
      <c r="A9" s="102" t="s">
        <v>280</v>
      </c>
      <c r="B9" s="221"/>
      <c r="C9" s="221"/>
      <c r="D9" s="222"/>
    </row>
    <row r="10" spans="1:4" ht="22.5" customHeight="1" x14ac:dyDescent="0.25">
      <c r="A10" s="102" t="s">
        <v>92</v>
      </c>
      <c r="B10" s="221"/>
      <c r="C10" s="221"/>
      <c r="D10" s="222"/>
    </row>
    <row r="11" spans="1:4" ht="21" customHeight="1" x14ac:dyDescent="0.25">
      <c r="A11" s="3" t="s">
        <v>91</v>
      </c>
      <c r="B11" s="211"/>
      <c r="C11" s="212"/>
      <c r="D11" s="213"/>
    </row>
    <row r="12" spans="1:4" ht="39.75" customHeight="1" x14ac:dyDescent="0.25">
      <c r="A12" s="207" t="s">
        <v>273</v>
      </c>
      <c r="B12" s="208"/>
      <c r="C12" s="228"/>
      <c r="D12" s="229"/>
    </row>
    <row r="13" spans="1:4" ht="39.75" customHeight="1" x14ac:dyDescent="0.25">
      <c r="A13" s="209" t="s">
        <v>274</v>
      </c>
      <c r="B13" s="210"/>
      <c r="C13" s="228"/>
      <c r="D13" s="229"/>
    </row>
    <row r="14" spans="1:4" ht="39.75" customHeight="1" thickBot="1" x14ac:dyDescent="0.3">
      <c r="A14" s="209" t="s">
        <v>275</v>
      </c>
      <c r="B14" s="210"/>
      <c r="C14" s="214"/>
      <c r="D14" s="215"/>
    </row>
    <row r="15" spans="1:4" ht="30.75" thickBot="1" x14ac:dyDescent="0.3">
      <c r="A15" s="38"/>
      <c r="B15" s="39" t="s">
        <v>2</v>
      </c>
      <c r="C15" s="39" t="s">
        <v>3</v>
      </c>
      <c r="D15" s="40" t="s">
        <v>4</v>
      </c>
    </row>
    <row r="16" spans="1:4" x14ac:dyDescent="0.25">
      <c r="A16" s="10" t="s">
        <v>5</v>
      </c>
      <c r="B16" s="11"/>
      <c r="C16" s="11"/>
      <c r="D16" s="96"/>
    </row>
    <row r="17" spans="1:4" x14ac:dyDescent="0.25">
      <c r="A17" s="90" t="s">
        <v>6</v>
      </c>
      <c r="B17" s="103"/>
      <c r="C17" s="103"/>
      <c r="D17" s="97"/>
    </row>
    <row r="18" spans="1:4" x14ac:dyDescent="0.25">
      <c r="A18" s="90" t="s">
        <v>7</v>
      </c>
      <c r="B18" s="103"/>
      <c r="C18" s="103"/>
      <c r="D18" s="97"/>
    </row>
    <row r="19" spans="1:4" x14ac:dyDescent="0.25">
      <c r="A19" s="90" t="s">
        <v>247</v>
      </c>
      <c r="B19" s="104"/>
      <c r="C19" s="104"/>
      <c r="D19" s="82"/>
    </row>
    <row r="20" spans="1:4" x14ac:dyDescent="0.25">
      <c r="A20" s="90" t="s">
        <v>89</v>
      </c>
      <c r="B20" s="105"/>
      <c r="C20" s="105"/>
      <c r="D20" s="98"/>
    </row>
    <row r="21" spans="1:4" ht="33.75" customHeight="1" thickBot="1" x14ac:dyDescent="0.3">
      <c r="A21" s="90" t="s">
        <v>88</v>
      </c>
      <c r="B21" s="106"/>
      <c r="C21" s="107"/>
      <c r="D21" s="99"/>
    </row>
    <row r="22" spans="1:4" ht="15.75" thickBot="1" x14ac:dyDescent="0.3">
      <c r="A22" s="203" t="s">
        <v>8</v>
      </c>
      <c r="B22" s="204"/>
      <c r="C22" s="205"/>
      <c r="D22" s="206"/>
    </row>
    <row r="23" spans="1:4" x14ac:dyDescent="0.25">
      <c r="A23" s="8" t="s">
        <v>73</v>
      </c>
      <c r="B23" s="66"/>
      <c r="C23" s="66"/>
      <c r="D23" s="86"/>
    </row>
    <row r="24" spans="1:4" x14ac:dyDescent="0.25">
      <c r="A24" s="108" t="s">
        <v>90</v>
      </c>
      <c r="B24" s="109"/>
      <c r="C24" s="109"/>
      <c r="D24" s="110"/>
    </row>
    <row r="25" spans="1:4" ht="15.75" thickBot="1" x14ac:dyDescent="0.3">
      <c r="A25" s="111" t="s">
        <v>9</v>
      </c>
      <c r="B25" s="112"/>
      <c r="C25" s="113"/>
      <c r="D25" s="114"/>
    </row>
    <row r="26" spans="1:4" ht="15.75" customHeight="1" thickBot="1" x14ac:dyDescent="0.3">
      <c r="A26" s="203" t="s">
        <v>16</v>
      </c>
      <c r="B26" s="204"/>
      <c r="C26" s="205"/>
      <c r="D26" s="206"/>
    </row>
    <row r="27" spans="1:4" ht="15.75" thickBot="1" x14ac:dyDescent="0.3">
      <c r="A27" s="9" t="s">
        <v>87</v>
      </c>
      <c r="B27" s="67"/>
      <c r="C27" s="67"/>
      <c r="D27" s="12"/>
    </row>
    <row r="28" spans="1:4" ht="15.75" thickBot="1" x14ac:dyDescent="0.3">
      <c r="A28" s="203" t="s">
        <v>10</v>
      </c>
      <c r="B28" s="204"/>
      <c r="C28" s="205"/>
      <c r="D28" s="206"/>
    </row>
    <row r="29" spans="1:4" ht="15.75" thickBot="1" x14ac:dyDescent="0.3">
      <c r="A29" s="230" t="s">
        <v>11</v>
      </c>
      <c r="B29" s="231"/>
      <c r="C29" s="232"/>
      <c r="D29" s="233"/>
    </row>
    <row r="30" spans="1:4" x14ac:dyDescent="0.25">
      <c r="A30" s="7" t="s">
        <v>12</v>
      </c>
      <c r="B30" s="13"/>
      <c r="C30" s="13"/>
      <c r="D30" s="14"/>
    </row>
    <row r="31" spans="1:4" ht="31.5" customHeight="1" x14ac:dyDescent="0.25">
      <c r="A31" s="90" t="s">
        <v>14</v>
      </c>
      <c r="B31" s="115"/>
      <c r="C31" s="115"/>
      <c r="D31" s="116"/>
    </row>
    <row r="32" spans="1:4" x14ac:dyDescent="0.25">
      <c r="A32" s="117" t="s">
        <v>85</v>
      </c>
      <c r="B32" s="118"/>
      <c r="C32" s="118"/>
      <c r="D32" s="119"/>
    </row>
    <row r="33" spans="1:4" ht="15.75" thickBot="1" x14ac:dyDescent="0.3">
      <c r="A33" s="15" t="s">
        <v>86</v>
      </c>
      <c r="B33" s="16"/>
      <c r="C33" s="16"/>
      <c r="D33" s="68"/>
    </row>
    <row r="34" spans="1:4" ht="15.75" thickBot="1" x14ac:dyDescent="0.3">
      <c r="A34" s="230" t="s">
        <v>231</v>
      </c>
      <c r="B34" s="231"/>
      <c r="C34" s="232"/>
      <c r="D34" s="233"/>
    </row>
    <row r="35" spans="1:4" ht="15.75" thickBot="1" x14ac:dyDescent="0.3">
      <c r="A35" s="20" t="s">
        <v>15</v>
      </c>
      <c r="B35" s="59"/>
      <c r="C35" s="59"/>
      <c r="D35" s="69"/>
    </row>
    <row r="36" spans="1:4" ht="15.75" thickBot="1" x14ac:dyDescent="0.3">
      <c r="A36" s="230" t="s">
        <v>248</v>
      </c>
      <c r="B36" s="231"/>
      <c r="C36" s="232"/>
      <c r="D36" s="233"/>
    </row>
    <row r="37" spans="1:4" x14ac:dyDescent="0.25">
      <c r="A37" s="7" t="s">
        <v>12</v>
      </c>
      <c r="B37" s="80"/>
      <c r="C37" s="80"/>
      <c r="D37" s="81"/>
    </row>
    <row r="38" spans="1:4" ht="28.5" customHeight="1" x14ac:dyDescent="0.25">
      <c r="A38" s="90" t="s">
        <v>14</v>
      </c>
      <c r="B38" s="120"/>
      <c r="C38" s="120"/>
      <c r="D38" s="121"/>
    </row>
    <row r="39" spans="1:4" x14ac:dyDescent="0.25">
      <c r="A39" s="117" t="s">
        <v>85</v>
      </c>
      <c r="B39" s="122"/>
      <c r="C39" s="113"/>
      <c r="D39" s="114"/>
    </row>
    <row r="40" spans="1:4" ht="15.75" thickBot="1" x14ac:dyDescent="0.3">
      <c r="A40" s="15" t="s">
        <v>86</v>
      </c>
      <c r="B40" s="83"/>
      <c r="C40" s="83"/>
      <c r="D40" s="84"/>
    </row>
    <row r="41" spans="1:4" ht="15.75" thickBot="1" x14ac:dyDescent="0.3">
      <c r="A41" s="203" t="s">
        <v>100</v>
      </c>
      <c r="B41" s="204"/>
      <c r="C41" s="205"/>
      <c r="D41" s="206"/>
    </row>
    <row r="42" spans="1:4" x14ac:dyDescent="0.25">
      <c r="A42" s="9" t="s">
        <v>101</v>
      </c>
      <c r="B42" s="100"/>
      <c r="C42" s="100"/>
      <c r="D42" s="123"/>
    </row>
    <row r="43" spans="1:4" x14ac:dyDescent="0.25">
      <c r="A43" s="88" t="s">
        <v>19</v>
      </c>
      <c r="B43" s="124"/>
      <c r="C43" s="124"/>
      <c r="D43" s="125"/>
    </row>
    <row r="44" spans="1:4" x14ac:dyDescent="0.25">
      <c r="A44" s="88" t="s">
        <v>20</v>
      </c>
      <c r="B44" s="124"/>
      <c r="C44" s="124"/>
      <c r="D44" s="125"/>
    </row>
    <row r="45" spans="1:4" x14ac:dyDescent="0.25">
      <c r="A45" s="88" t="s">
        <v>21</v>
      </c>
      <c r="B45" s="124"/>
      <c r="C45" s="124"/>
      <c r="D45" s="125"/>
    </row>
    <row r="46" spans="1:4" x14ac:dyDescent="0.25">
      <c r="A46" s="88" t="s">
        <v>22</v>
      </c>
      <c r="B46" s="124"/>
      <c r="C46" s="124"/>
      <c r="D46" s="125"/>
    </row>
    <row r="47" spans="1:4" x14ac:dyDescent="0.25">
      <c r="A47" s="88" t="s">
        <v>23</v>
      </c>
      <c r="B47" s="126"/>
      <c r="C47" s="126"/>
      <c r="D47" s="127"/>
    </row>
    <row r="48" spans="1:4" x14ac:dyDescent="0.25">
      <c r="A48" s="88" t="s">
        <v>102</v>
      </c>
      <c r="B48" s="126"/>
      <c r="C48" s="126"/>
      <c r="D48" s="127"/>
    </row>
    <row r="49" spans="1:4" x14ac:dyDescent="0.25">
      <c r="A49" s="88" t="s">
        <v>26</v>
      </c>
      <c r="B49" s="126"/>
      <c r="C49" s="126"/>
      <c r="D49" s="127"/>
    </row>
    <row r="50" spans="1:4" x14ac:dyDescent="0.25">
      <c r="A50" s="88" t="s">
        <v>103</v>
      </c>
      <c r="B50" s="126"/>
      <c r="C50" s="126"/>
      <c r="D50" s="127"/>
    </row>
    <row r="51" spans="1:4" ht="15.75" thickBot="1" x14ac:dyDescent="0.3">
      <c r="A51" s="88" t="s">
        <v>104</v>
      </c>
      <c r="B51" s="128"/>
      <c r="C51" s="128"/>
      <c r="D51" s="129"/>
    </row>
    <row r="52" spans="1:4" ht="15.75" thickBot="1" x14ac:dyDescent="0.3">
      <c r="A52" s="203" t="s">
        <v>105</v>
      </c>
      <c r="B52" s="204"/>
      <c r="C52" s="205"/>
      <c r="D52" s="206"/>
    </row>
    <row r="53" spans="1:4" ht="21" customHeight="1" x14ac:dyDescent="0.25">
      <c r="A53" s="7" t="s">
        <v>272</v>
      </c>
      <c r="B53" s="19"/>
      <c r="C53" s="21"/>
      <c r="D53" s="70"/>
    </row>
    <row r="54" spans="1:4" x14ac:dyDescent="0.25">
      <c r="A54" s="9" t="s">
        <v>101</v>
      </c>
      <c r="B54" s="130"/>
      <c r="C54" s="130"/>
      <c r="D54" s="131"/>
    </row>
    <row r="55" spans="1:4" x14ac:dyDescent="0.25">
      <c r="A55" s="88" t="s">
        <v>19</v>
      </c>
      <c r="B55" s="130"/>
      <c r="C55" s="130"/>
      <c r="D55" s="131"/>
    </row>
    <row r="56" spans="1:4" x14ac:dyDescent="0.25">
      <c r="A56" s="88" t="s">
        <v>20</v>
      </c>
      <c r="B56" s="130"/>
      <c r="C56" s="130"/>
      <c r="D56" s="131"/>
    </row>
    <row r="57" spans="1:4" x14ac:dyDescent="0.25">
      <c r="A57" s="88" t="s">
        <v>21</v>
      </c>
      <c r="B57" s="130"/>
      <c r="C57" s="130"/>
      <c r="D57" s="131"/>
    </row>
    <row r="58" spans="1:4" x14ac:dyDescent="0.25">
      <c r="A58" s="88" t="s">
        <v>22</v>
      </c>
      <c r="B58" s="130"/>
      <c r="C58" s="130"/>
      <c r="D58" s="131"/>
    </row>
    <row r="59" spans="1:4" x14ac:dyDescent="0.25">
      <c r="A59" s="88" t="s">
        <v>23</v>
      </c>
      <c r="B59" s="126"/>
      <c r="C59" s="126"/>
      <c r="D59" s="127"/>
    </row>
    <row r="60" spans="1:4" x14ac:dyDescent="0.25">
      <c r="A60" s="88" t="s">
        <v>102</v>
      </c>
      <c r="B60" s="126"/>
      <c r="C60" s="126"/>
      <c r="D60" s="127"/>
    </row>
    <row r="61" spans="1:4" x14ac:dyDescent="0.25">
      <c r="A61" s="88" t="s">
        <v>26</v>
      </c>
      <c r="B61" s="126"/>
      <c r="C61" s="126"/>
      <c r="D61" s="127"/>
    </row>
    <row r="62" spans="1:4" x14ac:dyDescent="0.25">
      <c r="A62" s="88" t="s">
        <v>103</v>
      </c>
      <c r="B62" s="126"/>
      <c r="C62" s="126"/>
      <c r="D62" s="127"/>
    </row>
    <row r="63" spans="1:4" ht="15.75" thickBot="1" x14ac:dyDescent="0.3">
      <c r="A63" s="22" t="s">
        <v>106</v>
      </c>
      <c r="B63" s="16"/>
      <c r="C63" s="16"/>
      <c r="D63" s="68"/>
    </row>
    <row r="64" spans="1:4" ht="15.75" customHeight="1" thickBot="1" x14ac:dyDescent="0.3">
      <c r="A64" s="203" t="s">
        <v>268</v>
      </c>
      <c r="B64" s="204"/>
      <c r="C64" s="204"/>
      <c r="D64" s="248"/>
    </row>
    <row r="65" spans="1:4" ht="15.75" thickBot="1" x14ac:dyDescent="0.3">
      <c r="A65" s="249" t="s">
        <v>120</v>
      </c>
      <c r="B65" s="250"/>
      <c r="C65" s="251"/>
      <c r="D65" s="252"/>
    </row>
    <row r="66" spans="1:4" x14ac:dyDescent="0.25">
      <c r="A66" s="23" t="s">
        <v>121</v>
      </c>
      <c r="B66" s="19"/>
      <c r="C66" s="21"/>
      <c r="D66" s="70"/>
    </row>
    <row r="67" spans="1:4" ht="15.75" thickBot="1" x14ac:dyDescent="0.3">
      <c r="A67" s="15" t="s">
        <v>249</v>
      </c>
      <c r="B67" s="85"/>
      <c r="C67" s="85"/>
      <c r="D67" s="87"/>
    </row>
    <row r="68" spans="1:4" ht="15.75" thickBot="1" x14ac:dyDescent="0.3">
      <c r="A68" s="253" t="s">
        <v>127</v>
      </c>
      <c r="B68" s="254"/>
      <c r="C68" s="255"/>
      <c r="D68" s="256"/>
    </row>
    <row r="69" spans="1:4" ht="33.75" customHeight="1" x14ac:dyDescent="0.25">
      <c r="A69" s="24" t="s">
        <v>269</v>
      </c>
      <c r="B69" s="25"/>
      <c r="C69" s="25"/>
      <c r="D69" s="26"/>
    </row>
    <row r="70" spans="1:4" ht="15.75" thickBot="1" x14ac:dyDescent="0.3">
      <c r="A70" s="27" t="s">
        <v>17</v>
      </c>
      <c r="B70" s="28"/>
      <c r="C70" s="28"/>
      <c r="D70" s="29"/>
    </row>
    <row r="71" spans="1:4" ht="15.75" thickBot="1" x14ac:dyDescent="0.3">
      <c r="A71" s="203" t="s">
        <v>27</v>
      </c>
      <c r="B71" s="204"/>
      <c r="C71" s="205"/>
      <c r="D71" s="206"/>
    </row>
    <row r="72" spans="1:4" ht="23.25" x14ac:dyDescent="0.25">
      <c r="A72" s="88" t="s">
        <v>128</v>
      </c>
      <c r="B72" s="132"/>
      <c r="C72" s="132"/>
      <c r="D72" s="89"/>
    </row>
    <row r="73" spans="1:4" ht="23.25" x14ac:dyDescent="0.25">
      <c r="A73" s="88" t="s">
        <v>129</v>
      </c>
      <c r="B73" s="132"/>
      <c r="C73" s="132"/>
      <c r="D73" s="89"/>
    </row>
    <row r="74" spans="1:4" x14ac:dyDescent="0.25">
      <c r="A74" s="90" t="s">
        <v>207</v>
      </c>
      <c r="B74" s="133"/>
      <c r="C74" s="134"/>
      <c r="D74" s="91"/>
    </row>
    <row r="75" spans="1:4" x14ac:dyDescent="0.25">
      <c r="A75" s="90" t="s">
        <v>30</v>
      </c>
      <c r="B75" s="179"/>
      <c r="C75" s="135"/>
      <c r="D75" s="92"/>
    </row>
    <row r="76" spans="1:4" x14ac:dyDescent="0.25">
      <c r="A76" s="90" t="s">
        <v>29</v>
      </c>
      <c r="B76" s="133"/>
      <c r="C76" s="134"/>
      <c r="D76" s="91"/>
    </row>
    <row r="77" spans="1:4" ht="15.75" thickBot="1" x14ac:dyDescent="0.3">
      <c r="A77" s="93" t="s">
        <v>28</v>
      </c>
      <c r="B77" s="180"/>
      <c r="C77" s="94"/>
      <c r="D77" s="95"/>
    </row>
    <row r="78" spans="1:4" ht="15.75" thickBot="1" x14ac:dyDescent="0.3">
      <c r="A78" s="203" t="s">
        <v>31</v>
      </c>
      <c r="B78" s="204"/>
      <c r="C78" s="205"/>
      <c r="D78" s="268"/>
    </row>
    <row r="79" spans="1:4" ht="15.75" thickBot="1" x14ac:dyDescent="0.3">
      <c r="A79" s="253" t="s">
        <v>32</v>
      </c>
      <c r="B79" s="254"/>
      <c r="C79" s="254"/>
      <c r="D79" s="263"/>
    </row>
    <row r="80" spans="1:4" x14ac:dyDescent="0.25">
      <c r="A80" s="6" t="s">
        <v>33</v>
      </c>
      <c r="B80" s="31"/>
      <c r="C80" s="32"/>
      <c r="D80" s="71"/>
    </row>
    <row r="81" spans="1:4" x14ac:dyDescent="0.25">
      <c r="A81" s="101" t="s">
        <v>142</v>
      </c>
      <c r="B81" s="136"/>
      <c r="C81" s="181"/>
      <c r="D81" s="137"/>
    </row>
    <row r="82" spans="1:4" x14ac:dyDescent="0.25">
      <c r="A82" s="101" t="s">
        <v>250</v>
      </c>
      <c r="B82" s="104"/>
      <c r="C82" s="184"/>
      <c r="D82" s="91"/>
    </row>
    <row r="83" spans="1:4" x14ac:dyDescent="0.25">
      <c r="A83" s="101" t="s">
        <v>150</v>
      </c>
      <c r="B83" s="136"/>
      <c r="C83" s="138"/>
      <c r="D83" s="137"/>
    </row>
    <row r="84" spans="1:4" x14ac:dyDescent="0.25">
      <c r="A84" s="101" t="s">
        <v>251</v>
      </c>
      <c r="B84" s="139"/>
      <c r="C84" s="140"/>
      <c r="D84" s="141"/>
    </row>
    <row r="85" spans="1:4" ht="15.75" thickBot="1" x14ac:dyDescent="0.3">
      <c r="A85" s="30" t="s">
        <v>152</v>
      </c>
      <c r="B85" s="60"/>
      <c r="C85" s="60"/>
      <c r="D85" s="72"/>
    </row>
    <row r="86" spans="1:4" ht="15.75" thickBot="1" x14ac:dyDescent="0.3">
      <c r="A86" s="230" t="s">
        <v>252</v>
      </c>
      <c r="B86" s="231"/>
      <c r="C86" s="231"/>
      <c r="D86" s="264"/>
    </row>
    <row r="87" spans="1:4" x14ac:dyDescent="0.25">
      <c r="A87" s="3" t="s">
        <v>18</v>
      </c>
      <c r="B87" s="33"/>
      <c r="C87" s="33"/>
      <c r="D87" s="142"/>
    </row>
    <row r="88" spans="1:4" x14ac:dyDescent="0.25">
      <c r="A88" s="3" t="s">
        <v>101</v>
      </c>
      <c r="B88" s="182"/>
      <c r="C88" s="182"/>
      <c r="D88" s="143"/>
    </row>
    <row r="89" spans="1:4" x14ac:dyDescent="0.25">
      <c r="A89" s="102" t="s">
        <v>19</v>
      </c>
      <c r="B89" s="182"/>
      <c r="C89" s="182"/>
      <c r="D89" s="143"/>
    </row>
    <row r="90" spans="1:4" x14ac:dyDescent="0.25">
      <c r="A90" s="102" t="s">
        <v>20</v>
      </c>
      <c r="B90" s="182"/>
      <c r="C90" s="182"/>
      <c r="D90" s="143"/>
    </row>
    <row r="91" spans="1:4" x14ac:dyDescent="0.25">
      <c r="A91" s="102" t="s">
        <v>21</v>
      </c>
      <c r="B91" s="182"/>
      <c r="C91" s="182"/>
      <c r="D91" s="143"/>
    </row>
    <row r="92" spans="1:4" x14ac:dyDescent="0.25">
      <c r="A92" s="102" t="s">
        <v>22</v>
      </c>
      <c r="B92" s="182"/>
      <c r="C92" s="182"/>
      <c r="D92" s="143"/>
    </row>
    <row r="93" spans="1:4" x14ac:dyDescent="0.25">
      <c r="A93" s="102" t="s">
        <v>23</v>
      </c>
      <c r="B93" s="183"/>
      <c r="C93" s="183"/>
      <c r="D93" s="144"/>
    </row>
    <row r="94" spans="1:4" x14ac:dyDescent="0.25">
      <c r="A94" s="102" t="s">
        <v>24</v>
      </c>
      <c r="B94" s="183"/>
      <c r="C94" s="183"/>
      <c r="D94" s="144"/>
    </row>
    <row r="95" spans="1:4" x14ac:dyDescent="0.25">
      <c r="A95" s="102" t="s">
        <v>25</v>
      </c>
      <c r="B95" s="183"/>
      <c r="C95" s="183"/>
      <c r="D95" s="144"/>
    </row>
    <row r="96" spans="1:4" x14ac:dyDescent="0.25">
      <c r="A96" s="102" t="s">
        <v>34</v>
      </c>
      <c r="B96" s="183"/>
      <c r="C96" s="183"/>
      <c r="D96" s="144"/>
    </row>
    <row r="97" spans="1:4" x14ac:dyDescent="0.25">
      <c r="A97" s="265" t="s">
        <v>279</v>
      </c>
      <c r="B97" s="266"/>
      <c r="C97" s="266"/>
      <c r="D97" s="267"/>
    </row>
    <row r="98" spans="1:4" ht="24" customHeight="1" x14ac:dyDescent="0.25">
      <c r="A98" s="90" t="s">
        <v>158</v>
      </c>
      <c r="B98" s="145"/>
      <c r="C98" s="145"/>
      <c r="D98" s="146"/>
    </row>
    <row r="99" spans="1:4" ht="24" customHeight="1" x14ac:dyDescent="0.25">
      <c r="A99" s="147" t="s">
        <v>159</v>
      </c>
      <c r="B99" s="148"/>
      <c r="C99" s="149"/>
      <c r="D99" s="150"/>
    </row>
    <row r="100" spans="1:4" x14ac:dyDescent="0.25">
      <c r="A100" s="147" t="s">
        <v>160</v>
      </c>
      <c r="B100" s="148"/>
      <c r="C100" s="149"/>
      <c r="D100" s="150"/>
    </row>
    <row r="101" spans="1:4" x14ac:dyDescent="0.25">
      <c r="A101" s="147" t="s">
        <v>35</v>
      </c>
      <c r="B101" s="151"/>
      <c r="C101" s="152"/>
      <c r="D101" s="153"/>
    </row>
    <row r="102" spans="1:4" x14ac:dyDescent="0.25">
      <c r="A102" s="90" t="s">
        <v>36</v>
      </c>
      <c r="B102" s="151"/>
      <c r="C102" s="152"/>
      <c r="D102" s="153"/>
    </row>
    <row r="103" spans="1:4" x14ac:dyDescent="0.25">
      <c r="A103" s="90" t="s">
        <v>230</v>
      </c>
      <c r="B103" s="151"/>
      <c r="C103" s="152"/>
      <c r="D103" s="153"/>
    </row>
    <row r="104" spans="1:4" x14ac:dyDescent="0.25">
      <c r="A104" s="90" t="s">
        <v>37</v>
      </c>
      <c r="B104" s="151"/>
      <c r="C104" s="152"/>
      <c r="D104" s="153"/>
    </row>
    <row r="105" spans="1:4" x14ac:dyDescent="0.25">
      <c r="A105" s="154" t="s">
        <v>253</v>
      </c>
      <c r="B105" s="155"/>
      <c r="C105" s="155"/>
      <c r="D105" s="156"/>
    </row>
    <row r="106" spans="1:4" ht="24" x14ac:dyDescent="0.25">
      <c r="A106" s="154" t="s">
        <v>255</v>
      </c>
      <c r="B106" s="155"/>
      <c r="C106" s="155"/>
      <c r="D106" s="156"/>
    </row>
    <row r="107" spans="1:4" x14ac:dyDescent="0.25">
      <c r="A107" s="157" t="s">
        <v>161</v>
      </c>
      <c r="B107" s="158"/>
      <c r="C107" s="159"/>
      <c r="D107" s="160"/>
    </row>
    <row r="108" spans="1:4" ht="15.75" thickBot="1" x14ac:dyDescent="0.3">
      <c r="A108" s="161" t="s">
        <v>162</v>
      </c>
      <c r="B108" s="73"/>
      <c r="C108" s="74"/>
      <c r="D108" s="162"/>
    </row>
    <row r="109" spans="1:4" ht="15.75" thickBot="1" x14ac:dyDescent="0.3">
      <c r="A109" s="203" t="s">
        <v>254</v>
      </c>
      <c r="B109" s="204"/>
      <c r="C109" s="204"/>
      <c r="D109" s="248"/>
    </row>
    <row r="110" spans="1:4" ht="15.75" customHeight="1" x14ac:dyDescent="0.25">
      <c r="A110" s="75" t="s">
        <v>256</v>
      </c>
      <c r="B110" s="61"/>
      <c r="C110" s="61"/>
      <c r="D110" s="76"/>
    </row>
    <row r="111" spans="1:4" x14ac:dyDescent="0.25">
      <c r="A111" s="101" t="s">
        <v>257</v>
      </c>
      <c r="B111" s="163"/>
      <c r="C111" s="163"/>
      <c r="D111" s="164"/>
    </row>
    <row r="112" spans="1:4" x14ac:dyDescent="0.25">
      <c r="A112" s="102" t="s">
        <v>258</v>
      </c>
      <c r="B112" s="165"/>
      <c r="C112" s="166"/>
      <c r="D112" s="167"/>
    </row>
    <row r="113" spans="1:4" x14ac:dyDescent="0.25">
      <c r="A113" s="168" t="s">
        <v>259</v>
      </c>
      <c r="B113" s="165"/>
      <c r="C113" s="166"/>
      <c r="D113" s="167"/>
    </row>
    <row r="114" spans="1:4" ht="15.75" thickBot="1" x14ac:dyDescent="0.3">
      <c r="A114" s="62" t="s">
        <v>258</v>
      </c>
      <c r="B114" s="63"/>
      <c r="C114" s="64"/>
      <c r="D114" s="65"/>
    </row>
    <row r="115" spans="1:4" ht="15.75" thickBot="1" x14ac:dyDescent="0.3">
      <c r="A115" s="203" t="s">
        <v>260</v>
      </c>
      <c r="B115" s="204"/>
      <c r="C115" s="204"/>
      <c r="D115" s="248"/>
    </row>
    <row r="116" spans="1:4" ht="15.75" customHeight="1" x14ac:dyDescent="0.25">
      <c r="A116" s="7" t="s">
        <v>277</v>
      </c>
      <c r="B116" s="61"/>
      <c r="C116" s="61"/>
      <c r="D116" s="77"/>
    </row>
    <row r="117" spans="1:4" ht="24" x14ac:dyDescent="0.25">
      <c r="A117" s="101" t="s">
        <v>278</v>
      </c>
      <c r="B117" s="163"/>
      <c r="C117" s="163"/>
      <c r="D117" s="169"/>
    </row>
    <row r="118" spans="1:4" ht="37.5" customHeight="1" thickBot="1" x14ac:dyDescent="0.3">
      <c r="A118" s="101" t="s">
        <v>267</v>
      </c>
      <c r="B118" s="16"/>
      <c r="C118" s="17"/>
      <c r="D118" s="18"/>
    </row>
    <row r="119" spans="1:4" ht="15.75" thickBot="1" x14ac:dyDescent="0.3">
      <c r="A119" s="203" t="s">
        <v>38</v>
      </c>
      <c r="B119" s="204"/>
      <c r="C119" s="204"/>
      <c r="D119" s="248"/>
    </row>
    <row r="120" spans="1:4" ht="26.25" customHeight="1" x14ac:dyDescent="0.25">
      <c r="A120" s="174" t="s">
        <v>232</v>
      </c>
      <c r="B120" s="175"/>
      <c r="C120" s="175"/>
      <c r="D120" s="176"/>
    </row>
    <row r="121" spans="1:4" ht="24" x14ac:dyDescent="0.25">
      <c r="A121" s="102" t="s">
        <v>233</v>
      </c>
      <c r="B121" s="170"/>
      <c r="C121" s="170"/>
      <c r="D121" s="171"/>
    </row>
    <row r="122" spans="1:4" ht="25.5" customHeight="1" x14ac:dyDescent="0.25">
      <c r="A122" s="102" t="s">
        <v>39</v>
      </c>
      <c r="B122" s="170"/>
      <c r="C122" s="170"/>
      <c r="D122" s="171"/>
    </row>
    <row r="123" spans="1:4" ht="25.5" customHeight="1" x14ac:dyDescent="0.25">
      <c r="A123" s="102" t="s">
        <v>234</v>
      </c>
      <c r="B123" s="170"/>
      <c r="C123" s="170"/>
      <c r="D123" s="171"/>
    </row>
    <row r="124" spans="1:4" ht="16.5" customHeight="1" x14ac:dyDescent="0.25">
      <c r="A124" s="102" t="s">
        <v>235</v>
      </c>
      <c r="B124" s="170"/>
      <c r="C124" s="170"/>
      <c r="D124" s="171"/>
    </row>
    <row r="125" spans="1:4" ht="24.75" customHeight="1" x14ac:dyDescent="0.25">
      <c r="A125" s="102" t="s">
        <v>271</v>
      </c>
      <c r="B125" s="170"/>
      <c r="C125" s="170"/>
      <c r="D125" s="171"/>
    </row>
    <row r="126" spans="1:4" ht="36.75" customHeight="1" x14ac:dyDescent="0.25">
      <c r="A126" s="102" t="s">
        <v>236</v>
      </c>
      <c r="B126" s="170"/>
      <c r="C126" s="170"/>
      <c r="D126" s="171"/>
    </row>
    <row r="127" spans="1:4" ht="35.25" customHeight="1" thickBot="1" x14ac:dyDescent="0.3">
      <c r="A127" s="62" t="s">
        <v>237</v>
      </c>
      <c r="B127" s="177"/>
      <c r="C127" s="177"/>
      <c r="D127" s="178"/>
    </row>
    <row r="128" spans="1:4" ht="18" customHeight="1" thickBot="1" x14ac:dyDescent="0.3">
      <c r="A128" s="245"/>
      <c r="B128" s="246"/>
      <c r="C128" s="246"/>
      <c r="D128" s="247"/>
    </row>
    <row r="129" spans="1:4" ht="15.75" thickBot="1" x14ac:dyDescent="0.3">
      <c r="A129" s="257" t="s">
        <v>40</v>
      </c>
      <c r="B129" s="258"/>
      <c r="C129" s="258"/>
      <c r="D129" s="259"/>
    </row>
    <row r="130" spans="1:4" ht="137.25" customHeight="1" x14ac:dyDescent="0.25">
      <c r="A130" s="260" t="s">
        <v>281</v>
      </c>
      <c r="B130" s="261"/>
      <c r="C130" s="261"/>
      <c r="D130" s="262"/>
    </row>
    <row r="131" spans="1:4" ht="90" customHeight="1" x14ac:dyDescent="0.25">
      <c r="A131" s="188" t="s">
        <v>282</v>
      </c>
      <c r="B131" s="189"/>
      <c r="C131" s="189"/>
      <c r="D131" s="190"/>
    </row>
    <row r="132" spans="1:4" ht="207" customHeight="1" x14ac:dyDescent="0.25">
      <c r="A132" s="188" t="s">
        <v>283</v>
      </c>
      <c r="B132" s="189"/>
      <c r="C132" s="189"/>
      <c r="D132" s="190"/>
    </row>
    <row r="133" spans="1:4" ht="100.5" customHeight="1" x14ac:dyDescent="0.25">
      <c r="A133" s="188" t="s">
        <v>284</v>
      </c>
      <c r="B133" s="189"/>
      <c r="C133" s="189"/>
      <c r="D133" s="190"/>
    </row>
    <row r="134" spans="1:4" ht="85.5" customHeight="1" x14ac:dyDescent="0.25">
      <c r="A134" s="188" t="s">
        <v>285</v>
      </c>
      <c r="B134" s="189"/>
      <c r="C134" s="189"/>
      <c r="D134" s="190"/>
    </row>
    <row r="135" spans="1:4" ht="65.25" customHeight="1" x14ac:dyDescent="0.25">
      <c r="A135" s="188" t="s">
        <v>286</v>
      </c>
      <c r="B135" s="189"/>
      <c r="C135" s="189"/>
      <c r="D135" s="190"/>
    </row>
    <row r="136" spans="1:4" ht="225" customHeight="1" thickBot="1" x14ac:dyDescent="0.3">
      <c r="A136" s="242" t="s">
        <v>287</v>
      </c>
      <c r="B136" s="243"/>
      <c r="C136" s="243"/>
      <c r="D136" s="244"/>
    </row>
    <row r="137" spans="1:4" ht="15.75" thickBot="1" x14ac:dyDescent="0.3">
      <c r="A137" s="34"/>
      <c r="B137" s="172" t="s">
        <v>41</v>
      </c>
      <c r="C137" s="172" t="s">
        <v>42</v>
      </c>
      <c r="D137" s="35" t="s">
        <v>43</v>
      </c>
    </row>
    <row r="138" spans="1:4" x14ac:dyDescent="0.25">
      <c r="A138" s="240" t="s">
        <v>44</v>
      </c>
      <c r="B138" s="4" t="s">
        <v>45</v>
      </c>
      <c r="C138" s="4" t="s">
        <v>45</v>
      </c>
      <c r="D138" s="5" t="s">
        <v>45</v>
      </c>
    </row>
    <row r="139" spans="1:4" ht="27.75" customHeight="1" x14ac:dyDescent="0.25">
      <c r="A139" s="241"/>
      <c r="B139" s="78" t="s">
        <v>46</v>
      </c>
      <c r="C139" s="78" t="s">
        <v>46</v>
      </c>
      <c r="D139" s="79" t="s">
        <v>46</v>
      </c>
    </row>
    <row r="140" spans="1:4" ht="18.75" customHeight="1" thickBot="1" x14ac:dyDescent="0.3">
      <c r="A140" s="185" t="s">
        <v>47</v>
      </c>
      <c r="B140" s="186" t="s">
        <v>48</v>
      </c>
      <c r="C140" s="186" t="s">
        <v>48</v>
      </c>
      <c r="D140" s="187" t="s">
        <v>48</v>
      </c>
    </row>
    <row r="141" spans="1:4" x14ac:dyDescent="0.25">
      <c r="A141" s="234" t="s">
        <v>49</v>
      </c>
      <c r="B141" s="4" t="s">
        <v>45</v>
      </c>
      <c r="C141" s="236" t="s">
        <v>50</v>
      </c>
      <c r="D141" s="238" t="s">
        <v>48</v>
      </c>
    </row>
    <row r="142" spans="1:4" ht="27.75" customHeight="1" thickBot="1" x14ac:dyDescent="0.3">
      <c r="A142" s="235"/>
      <c r="B142" s="173" t="s">
        <v>46</v>
      </c>
      <c r="C142" s="237"/>
      <c r="D142" s="239"/>
    </row>
    <row r="143" spans="1:4" s="1" customFormat="1" x14ac:dyDescent="0.25"/>
    <row r="144" spans="1: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</sheetData>
  <mergeCells count="49">
    <mergeCell ref="A29:D29"/>
    <mergeCell ref="A131:D131"/>
    <mergeCell ref="B9:D9"/>
    <mergeCell ref="A36:D36"/>
    <mergeCell ref="C13:D13"/>
    <mergeCell ref="A129:D129"/>
    <mergeCell ref="A130:D130"/>
    <mergeCell ref="A79:D79"/>
    <mergeCell ref="A86:D86"/>
    <mergeCell ref="A109:D109"/>
    <mergeCell ref="A119:D119"/>
    <mergeCell ref="A97:D97"/>
    <mergeCell ref="A115:D115"/>
    <mergeCell ref="A78:D78"/>
    <mergeCell ref="A26:D26"/>
    <mergeCell ref="A71:D71"/>
    <mergeCell ref="A28:D28"/>
    <mergeCell ref="A3:D3"/>
    <mergeCell ref="C12:D12"/>
    <mergeCell ref="A34:D34"/>
    <mergeCell ref="A41:D41"/>
    <mergeCell ref="A141:A142"/>
    <mergeCell ref="C141:C142"/>
    <mergeCell ref="D141:D142"/>
    <mergeCell ref="A138:A139"/>
    <mergeCell ref="A136:D136"/>
    <mergeCell ref="A135:D135"/>
    <mergeCell ref="A134:D134"/>
    <mergeCell ref="A128:D128"/>
    <mergeCell ref="A52:D52"/>
    <mergeCell ref="A64:D64"/>
    <mergeCell ref="A65:D65"/>
    <mergeCell ref="A68:D68"/>
    <mergeCell ref="A132:D132"/>
    <mergeCell ref="A133:D133"/>
    <mergeCell ref="A1:A2"/>
    <mergeCell ref="B4:D4"/>
    <mergeCell ref="B5:D5"/>
    <mergeCell ref="B1:D2"/>
    <mergeCell ref="A22:D22"/>
    <mergeCell ref="A12:B12"/>
    <mergeCell ref="A13:B13"/>
    <mergeCell ref="A14:B14"/>
    <mergeCell ref="B11:D11"/>
    <mergeCell ref="C14:D14"/>
    <mergeCell ref="B7:D7"/>
    <mergeCell ref="B8:D8"/>
    <mergeCell ref="B10:D10"/>
    <mergeCell ref="B6:D6"/>
  </mergeCells>
  <pageMargins left="0.17" right="0.17" top="0.45" bottom="0.62" header="0.25" footer="0.69"/>
  <pageSetup paperSize="9" scale="62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>
          <x14:formula1>
            <xm:f>Лист2!$K$1:$K$2</xm:f>
          </x14:formula1>
          <xm:sqref>B53:D53 B120:D121 B123:D127 C12:D14</xm:sqref>
        </x14:dataValidation>
        <x14:dataValidation type="list" allowBlank="1" showInputMessage="1" showErrorMessage="1">
          <x14:formula1>
            <xm:f>Лист2!$Q$1:$Q$6</xm:f>
          </x14:formula1>
          <xm:sqref>B24:D24</xm:sqref>
        </x14:dataValidation>
        <x14:dataValidation type="list" allowBlank="1" showInputMessage="1" showErrorMessage="1">
          <x14:formula1>
            <xm:f>Лист2!$S$1:$S$5</xm:f>
          </x14:formula1>
          <xm:sqref>B27:D27</xm:sqref>
        </x14:dataValidation>
        <x14:dataValidation type="list" allowBlank="1" showInputMessage="1" showErrorMessage="1">
          <x14:formula1>
            <xm:f>Лист2!$AA$1:$AA$6</xm:f>
          </x14:formula1>
          <xm:sqref>B66:D66</xm:sqref>
        </x14:dataValidation>
        <x14:dataValidation type="list" allowBlank="1" showInputMessage="1" showErrorMessage="1">
          <x14:formula1>
            <xm:f>Лист2!$AG$1:$AG$4</xm:f>
          </x14:formula1>
          <xm:sqref>B81:D81</xm:sqref>
        </x14:dataValidation>
        <x14:dataValidation type="list" allowBlank="1" showInputMessage="1" showErrorMessage="1">
          <x14:formula1>
            <xm:f>Лист2!$AR$1:$AR$3</xm:f>
          </x14:formula1>
          <xm:sqref>B107:D107</xm:sqref>
        </x14:dataValidation>
        <x14:dataValidation type="list" allowBlank="1" showInputMessage="1" showErrorMessage="1">
          <x14:formula1>
            <xm:f>Лист2!$AK$1:$AK$19</xm:f>
          </x14:formula1>
          <xm:sqref>B83:D83</xm:sqref>
        </x14:dataValidation>
        <x14:dataValidation type="list" allowBlank="1" showInputMessage="1" showErrorMessage="1">
          <x14:formula1>
            <xm:f>Лист2!$AN$1:$AN$8</xm:f>
          </x14:formula1>
          <xm:sqref>B85:D85</xm:sqref>
        </x14:dataValidation>
        <x14:dataValidation type="list" allowBlank="1" showInputMessage="1" showErrorMessage="1">
          <x14:formula1>
            <xm:f>Лист2!$BB$1:$BB$2</xm:f>
          </x14:formula1>
          <xm:sqref>B19:D19</xm:sqref>
        </x14:dataValidation>
        <x14:dataValidation type="list" allowBlank="1" showInputMessage="1" showErrorMessage="1">
          <x14:formula1>
            <xm:f>Лист2!$BC$1:$BC$6</xm:f>
          </x14:formula1>
          <xm:sqref>B116:D116</xm:sqref>
        </x14:dataValidation>
        <x14:dataValidation type="list" allowBlank="1" showInputMessage="1" showErrorMessage="1">
          <x14:formula1>
            <xm:f>Лист2!$BD$1:$BD$7</xm:f>
          </x14:formula1>
          <xm:sqref>B117:D117</xm:sqref>
        </x14:dataValidation>
        <x14:dataValidation type="list" allowBlank="1" showInputMessage="1" showErrorMessage="1">
          <x14:formula1>
            <xm:f>Лист2!$BE$1</xm:f>
          </x14:formula1>
          <xm:sqref>B67:D67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0"/>
  <sheetViews>
    <sheetView workbookViewId="0">
      <selection activeCell="T23" sqref="T23"/>
    </sheetView>
  </sheetViews>
  <sheetFormatPr defaultColWidth="9.140625" defaultRowHeight="15" customHeight="1" x14ac:dyDescent="0.2"/>
  <cols>
    <col min="1" max="1" width="7.5703125" style="51" customWidth="1"/>
    <col min="2" max="2" width="2.85546875" style="51" customWidth="1"/>
    <col min="3" max="3" width="7.5703125" style="51" customWidth="1"/>
    <col min="4" max="4" width="2.85546875" style="51" customWidth="1"/>
    <col min="5" max="5" width="7.5703125" style="51" customWidth="1"/>
    <col min="6" max="6" width="2.85546875" style="51" customWidth="1"/>
    <col min="7" max="7" width="7.5703125" style="51" customWidth="1"/>
    <col min="8" max="8" width="2.85546875" style="51" customWidth="1"/>
    <col min="9" max="9" width="4.28515625" style="51" customWidth="1"/>
    <col min="10" max="10" width="2.85546875" style="51" customWidth="1"/>
    <col min="11" max="11" width="3.5703125" style="51" customWidth="1"/>
    <col min="12" max="12" width="2.85546875" style="51" customWidth="1"/>
    <col min="13" max="13" width="7.5703125" style="51" customWidth="1"/>
    <col min="14" max="14" width="2.85546875" style="51" customWidth="1"/>
    <col min="15" max="15" width="7.5703125" style="53" customWidth="1"/>
    <col min="16" max="16" width="2.85546875" style="51" customWidth="1"/>
    <col min="17" max="17" width="7.5703125" style="51" customWidth="1"/>
    <col min="18" max="18" width="3.28515625" style="51" customWidth="1"/>
    <col min="19" max="19" width="7.5703125" style="51" customWidth="1"/>
    <col min="20" max="20" width="3.28515625" style="51" customWidth="1"/>
    <col min="21" max="21" width="7.5703125" style="51" customWidth="1"/>
    <col min="22" max="22" width="3.28515625" style="51" customWidth="1"/>
    <col min="23" max="23" width="7.5703125" style="51" customWidth="1"/>
    <col min="24" max="24" width="3.28515625" style="51" customWidth="1"/>
    <col min="25" max="25" width="7.5703125" style="51" customWidth="1"/>
    <col min="26" max="26" width="3.28515625" style="51" customWidth="1"/>
    <col min="27" max="27" width="7.5703125" style="51" customWidth="1"/>
    <col min="28" max="28" width="3.28515625" style="51" customWidth="1"/>
    <col min="29" max="29" width="7.5703125" style="51" customWidth="1"/>
    <col min="30" max="30" width="3.28515625" style="51" customWidth="1"/>
    <col min="31" max="31" width="7.5703125" style="51" customWidth="1"/>
    <col min="32" max="32" width="3" style="51" customWidth="1"/>
    <col min="33" max="33" width="8.140625" style="51" customWidth="1"/>
    <col min="34" max="34" width="4" style="51" customWidth="1"/>
    <col min="35" max="35" width="9.140625" style="51"/>
    <col min="36" max="36" width="3.85546875" style="51" customWidth="1"/>
    <col min="37" max="38" width="9.140625" style="51"/>
    <col min="39" max="39" width="3" style="51" customWidth="1"/>
    <col min="40" max="40" width="9.140625" style="51"/>
    <col min="41" max="41" width="3.42578125" style="51" customWidth="1"/>
    <col min="42" max="42" width="9.140625" style="51"/>
    <col min="43" max="43" width="3.42578125" style="51" customWidth="1"/>
    <col min="44" max="44" width="9.140625" style="51"/>
    <col min="45" max="45" width="3.42578125" style="51" customWidth="1"/>
    <col min="46" max="46" width="9.140625" style="51"/>
    <col min="47" max="47" width="3.28515625" style="51" customWidth="1"/>
    <col min="48" max="48" width="9.140625" style="51"/>
    <col min="49" max="49" width="3.28515625" style="51" customWidth="1"/>
    <col min="50" max="50" width="9.140625" style="51"/>
    <col min="51" max="51" width="3.28515625" style="51" customWidth="1"/>
    <col min="52" max="52" width="9.140625" style="51"/>
    <col min="53" max="53" width="3.42578125" style="51" customWidth="1"/>
    <col min="54" max="54" width="9.140625" style="51"/>
    <col min="55" max="55" width="13.5703125" style="51" customWidth="1"/>
    <col min="56" max="16384" width="9.140625" style="51"/>
  </cols>
  <sheetData>
    <row r="1" spans="1:57" ht="22.15" customHeight="1" x14ac:dyDescent="0.2">
      <c r="A1" s="51" t="s">
        <v>51</v>
      </c>
      <c r="C1" s="51" t="s">
        <v>53</v>
      </c>
      <c r="E1" s="51" t="s">
        <v>58</v>
      </c>
      <c r="G1" s="51" t="s">
        <v>62</v>
      </c>
      <c r="I1" s="52">
        <v>12</v>
      </c>
      <c r="K1" s="52" t="s">
        <v>66</v>
      </c>
      <c r="M1" s="51" t="str">
        <f>PROPER(CONCATENATE('Заявление-Анкета'!B16," ",'Заявление-Анкета'!B17," ",'Заявление-Анкета'!B18))</f>
        <v xml:space="preserve">  </v>
      </c>
      <c r="O1" s="53" t="s">
        <v>68</v>
      </c>
      <c r="Q1" s="51" t="s">
        <v>74</v>
      </c>
      <c r="S1" s="54" t="s">
        <v>80</v>
      </c>
      <c r="U1" s="51" t="s">
        <v>13</v>
      </c>
      <c r="W1" s="54" t="s">
        <v>108</v>
      </c>
      <c r="Y1" s="51" t="s">
        <v>116</v>
      </c>
      <c r="AA1" s="51" t="s">
        <v>122</v>
      </c>
      <c r="AC1" s="51" t="s">
        <v>130</v>
      </c>
      <c r="AE1" s="51" t="s">
        <v>136</v>
      </c>
      <c r="AG1" s="51" t="s">
        <v>143</v>
      </c>
      <c r="AI1" s="51" t="s">
        <v>149</v>
      </c>
      <c r="AK1" s="55" t="s">
        <v>208</v>
      </c>
      <c r="AN1" s="51" t="s">
        <v>153</v>
      </c>
      <c r="AP1" s="54" t="s">
        <v>154</v>
      </c>
      <c r="AR1" s="51" t="s">
        <v>163</v>
      </c>
      <c r="AT1" s="51" t="s">
        <v>165</v>
      </c>
      <c r="AV1" s="51" t="s">
        <v>170</v>
      </c>
      <c r="AX1" s="51" t="s">
        <v>176</v>
      </c>
      <c r="AZ1" s="51" t="s">
        <v>187</v>
      </c>
      <c r="BB1" s="51" t="s">
        <v>245</v>
      </c>
      <c r="BC1" s="51" t="s">
        <v>261</v>
      </c>
      <c r="BD1" s="51" t="s">
        <v>180</v>
      </c>
      <c r="BE1" s="51" t="s">
        <v>270</v>
      </c>
    </row>
    <row r="2" spans="1:57" ht="15" customHeight="1" x14ac:dyDescent="0.2">
      <c r="A2" s="51" t="s">
        <v>52</v>
      </c>
      <c r="C2" s="51" t="s">
        <v>54</v>
      </c>
      <c r="E2" s="51" t="s">
        <v>56</v>
      </c>
      <c r="G2" s="51" t="s">
        <v>63</v>
      </c>
      <c r="I2" s="52">
        <v>24</v>
      </c>
      <c r="K2" s="52" t="s">
        <v>67</v>
      </c>
      <c r="M2" s="51" t="str">
        <f>PROPER(CONCATENATE('Заявление-Анкета'!C16," ",'Заявление-Анкета'!C17," ",'Заявление-Анкета'!C18))</f>
        <v xml:space="preserve">  </v>
      </c>
      <c r="O2" s="53" t="s">
        <v>69</v>
      </c>
      <c r="Q2" s="51" t="s">
        <v>75</v>
      </c>
      <c r="S2" s="54" t="s">
        <v>81</v>
      </c>
      <c r="U2" s="51" t="s">
        <v>93</v>
      </c>
      <c r="W2" s="54" t="s">
        <v>109</v>
      </c>
      <c r="Y2" s="51" t="s">
        <v>117</v>
      </c>
      <c r="AA2" s="51" t="s">
        <v>123</v>
      </c>
      <c r="AC2" s="51" t="s">
        <v>131</v>
      </c>
      <c r="AE2" s="51" t="s">
        <v>137</v>
      </c>
      <c r="AG2" s="51" t="s">
        <v>144</v>
      </c>
      <c r="AI2" s="51" t="s">
        <v>148</v>
      </c>
      <c r="AK2" s="55" t="s">
        <v>151</v>
      </c>
      <c r="AN2" s="51" t="s">
        <v>224</v>
      </c>
      <c r="AP2" s="54" t="s">
        <v>155</v>
      </c>
      <c r="AR2" s="51" t="s">
        <v>164</v>
      </c>
      <c r="AT2" s="51" t="s">
        <v>166</v>
      </c>
      <c r="AV2" s="51" t="s">
        <v>171</v>
      </c>
      <c r="AX2" s="51" t="s">
        <v>177</v>
      </c>
      <c r="AZ2" s="51" t="s">
        <v>180</v>
      </c>
      <c r="BB2" s="51" t="s">
        <v>246</v>
      </c>
      <c r="BC2" s="51" t="s">
        <v>262</v>
      </c>
      <c r="BD2" s="51" t="s">
        <v>181</v>
      </c>
    </row>
    <row r="3" spans="1:57" ht="21.6" customHeight="1" x14ac:dyDescent="0.2">
      <c r="C3" s="51" t="s">
        <v>115</v>
      </c>
      <c r="E3" s="51" t="s">
        <v>57</v>
      </c>
      <c r="G3" s="51" t="s">
        <v>64</v>
      </c>
      <c r="I3" s="52">
        <v>36</v>
      </c>
      <c r="M3" s="51" t="str">
        <f>PROPER(CONCATENATE('Заявление-Анкета'!D16," ",'Заявление-Анкета'!D17," ",'Заявление-Анкета'!D18))</f>
        <v xml:space="preserve">  </v>
      </c>
      <c r="O3" s="53" t="s">
        <v>71</v>
      </c>
      <c r="Q3" s="51" t="s">
        <v>76</v>
      </c>
      <c r="S3" s="54" t="s">
        <v>82</v>
      </c>
      <c r="U3" s="51" t="s">
        <v>94</v>
      </c>
      <c r="W3" s="54" t="s">
        <v>110</v>
      </c>
      <c r="Y3" s="51" t="s">
        <v>118</v>
      </c>
      <c r="AA3" s="51" t="s">
        <v>124</v>
      </c>
      <c r="AC3" s="51" t="s">
        <v>132</v>
      </c>
      <c r="AE3" s="56" t="s">
        <v>138</v>
      </c>
      <c r="AG3" s="51" t="s">
        <v>145</v>
      </c>
      <c r="AI3" s="51" t="s">
        <v>147</v>
      </c>
      <c r="AK3" s="55" t="s">
        <v>209</v>
      </c>
      <c r="AN3" s="51" t="s">
        <v>225</v>
      </c>
      <c r="AP3" s="54" t="s">
        <v>156</v>
      </c>
      <c r="AR3" s="51" t="s">
        <v>79</v>
      </c>
      <c r="AT3" s="51" t="s">
        <v>167</v>
      </c>
      <c r="AV3" s="51" t="s">
        <v>172</v>
      </c>
      <c r="AX3" s="51" t="s">
        <v>178</v>
      </c>
      <c r="AZ3" s="51" t="s">
        <v>181</v>
      </c>
      <c r="BC3" s="51" t="s">
        <v>263</v>
      </c>
      <c r="BD3" s="51" t="s">
        <v>266</v>
      </c>
    </row>
    <row r="4" spans="1:57" ht="15" customHeight="1" x14ac:dyDescent="0.2">
      <c r="E4" s="51" t="s">
        <v>59</v>
      </c>
      <c r="I4" s="52">
        <v>48</v>
      </c>
      <c r="M4" s="51" t="str">
        <f>M1</f>
        <v xml:space="preserve">  </v>
      </c>
      <c r="O4" s="53" t="s">
        <v>72</v>
      </c>
      <c r="Q4" s="51" t="s">
        <v>77</v>
      </c>
      <c r="S4" s="54" t="s">
        <v>83</v>
      </c>
      <c r="U4" s="51" t="s">
        <v>95</v>
      </c>
      <c r="W4" s="54" t="s">
        <v>111</v>
      </c>
      <c r="Y4" s="51" t="s">
        <v>119</v>
      </c>
      <c r="AA4" s="51" t="s">
        <v>125</v>
      </c>
      <c r="AC4" s="51" t="s">
        <v>133</v>
      </c>
      <c r="AE4" s="57" t="s">
        <v>139</v>
      </c>
      <c r="AG4" s="51" t="s">
        <v>146</v>
      </c>
      <c r="AK4" s="55" t="s">
        <v>210</v>
      </c>
      <c r="AN4" s="51" t="s">
        <v>70</v>
      </c>
      <c r="AP4" s="54" t="s">
        <v>157</v>
      </c>
      <c r="AT4" s="51" t="s">
        <v>168</v>
      </c>
      <c r="AV4" s="51" t="s">
        <v>173</v>
      </c>
      <c r="AX4" s="51" t="s">
        <v>179</v>
      </c>
      <c r="AZ4" s="51" t="s">
        <v>182</v>
      </c>
      <c r="BC4" s="51" t="s">
        <v>264</v>
      </c>
      <c r="BD4" s="51" t="s">
        <v>183</v>
      </c>
    </row>
    <row r="5" spans="1:57" ht="15" customHeight="1" x14ac:dyDescent="0.2">
      <c r="E5" s="51" t="s">
        <v>55</v>
      </c>
      <c r="I5" s="52">
        <v>60</v>
      </c>
      <c r="M5" s="51" t="str">
        <f>IF('Заявление-Анкета'!C16="","",CONCATENATE(Лист2!M1," и ",Лист2!M2))</f>
        <v/>
      </c>
      <c r="O5" s="53" t="s">
        <v>70</v>
      </c>
      <c r="Q5" s="51" t="s">
        <v>78</v>
      </c>
      <c r="S5" s="54" t="s">
        <v>84</v>
      </c>
      <c r="U5" s="51" t="s">
        <v>96</v>
      </c>
      <c r="W5" s="54" t="s">
        <v>112</v>
      </c>
      <c r="Y5" s="51" t="s">
        <v>79</v>
      </c>
      <c r="AA5" s="51" t="s">
        <v>126</v>
      </c>
      <c r="AC5" s="51" t="s">
        <v>134</v>
      </c>
      <c r="AE5" s="57" t="s">
        <v>140</v>
      </c>
      <c r="AK5" s="55" t="s">
        <v>211</v>
      </c>
      <c r="AN5" s="51" t="s">
        <v>226</v>
      </c>
      <c r="AT5" s="51" t="s">
        <v>169</v>
      </c>
      <c r="AV5" s="51" t="s">
        <v>174</v>
      </c>
      <c r="AX5" s="51" t="s">
        <v>79</v>
      </c>
      <c r="AZ5" s="51" t="s">
        <v>183</v>
      </c>
      <c r="BC5" s="51" t="s">
        <v>265</v>
      </c>
      <c r="BD5" s="51" t="s">
        <v>184</v>
      </c>
    </row>
    <row r="6" spans="1:57" ht="15" customHeight="1" x14ac:dyDescent="0.2">
      <c r="C6" s="51" t="s">
        <v>240</v>
      </c>
      <c r="E6" s="51" t="s">
        <v>60</v>
      </c>
      <c r="I6" s="52">
        <v>72</v>
      </c>
      <c r="M6" s="51" t="str">
        <f>IF('Заявление-Анкета'!D16="","",CONCATENATE(Лист2!M1," и ",Лист2!M3))</f>
        <v/>
      </c>
      <c r="Q6" s="51" t="s">
        <v>79</v>
      </c>
      <c r="U6" s="51" t="s">
        <v>97</v>
      </c>
      <c r="W6" s="54" t="s">
        <v>113</v>
      </c>
      <c r="AA6" s="51" t="s">
        <v>79</v>
      </c>
      <c r="AC6" s="51" t="s">
        <v>135</v>
      </c>
      <c r="AE6" s="57" t="s">
        <v>141</v>
      </c>
      <c r="AK6" s="55" t="s">
        <v>212</v>
      </c>
      <c r="AN6" s="51" t="s">
        <v>227</v>
      </c>
      <c r="AT6" s="51" t="s">
        <v>79</v>
      </c>
      <c r="AV6" s="51" t="s">
        <v>175</v>
      </c>
      <c r="AZ6" s="51" t="s">
        <v>184</v>
      </c>
      <c r="BC6" s="51" t="s">
        <v>186</v>
      </c>
      <c r="BD6" s="51" t="s">
        <v>185</v>
      </c>
    </row>
    <row r="7" spans="1:57" ht="15" customHeight="1" x14ac:dyDescent="0.2">
      <c r="E7" s="51" t="s">
        <v>61</v>
      </c>
      <c r="I7" s="52">
        <v>84</v>
      </c>
      <c r="M7" s="51" t="str">
        <f>IF('Заявление-Анкета'!D16="","",CONCATENATE(Лист2!M1," , ",Лист2!M2," и ",Лист2!M3))</f>
        <v/>
      </c>
      <c r="U7" s="51" t="s">
        <v>98</v>
      </c>
      <c r="W7" s="54" t="s">
        <v>114</v>
      </c>
      <c r="AE7" s="57"/>
      <c r="AK7" s="55" t="s">
        <v>107</v>
      </c>
      <c r="AN7" s="51" t="s">
        <v>228</v>
      </c>
      <c r="AV7" s="51" t="s">
        <v>79</v>
      </c>
      <c r="AZ7" s="51" t="s">
        <v>185</v>
      </c>
      <c r="BD7" s="51" t="s">
        <v>186</v>
      </c>
    </row>
    <row r="8" spans="1:57" ht="15" customHeight="1" x14ac:dyDescent="0.2">
      <c r="I8" s="52">
        <v>96</v>
      </c>
      <c r="U8" s="51" t="s">
        <v>99</v>
      </c>
      <c r="W8" s="54" t="s">
        <v>79</v>
      </c>
      <c r="AE8" s="57"/>
      <c r="AK8" s="55" t="s">
        <v>213</v>
      </c>
      <c r="AN8" s="51" t="s">
        <v>229</v>
      </c>
      <c r="AZ8" s="51" t="s">
        <v>186</v>
      </c>
    </row>
    <row r="9" spans="1:57" ht="15" customHeight="1" x14ac:dyDescent="0.2">
      <c r="I9" s="52">
        <v>108</v>
      </c>
      <c r="AE9" s="57"/>
      <c r="AK9" s="55" t="s">
        <v>214</v>
      </c>
    </row>
    <row r="10" spans="1:57" ht="15" customHeight="1" x14ac:dyDescent="0.2">
      <c r="I10" s="52">
        <v>120</v>
      </c>
      <c r="AE10" s="57"/>
      <c r="AK10" s="55" t="s">
        <v>215</v>
      </c>
    </row>
    <row r="11" spans="1:57" ht="15" customHeight="1" x14ac:dyDescent="0.2">
      <c r="I11" s="52">
        <v>132</v>
      </c>
      <c r="AK11" s="55" t="s">
        <v>216</v>
      </c>
    </row>
    <row r="12" spans="1:57" ht="15" customHeight="1" x14ac:dyDescent="0.2">
      <c r="I12" s="52">
        <v>144</v>
      </c>
      <c r="AK12" s="55" t="s">
        <v>217</v>
      </c>
    </row>
    <row r="13" spans="1:57" ht="15" customHeight="1" x14ac:dyDescent="0.2">
      <c r="E13" s="58"/>
      <c r="I13" s="52">
        <v>156</v>
      </c>
      <c r="AK13" s="55" t="s">
        <v>218</v>
      </c>
    </row>
    <row r="14" spans="1:57" ht="15" customHeight="1" x14ac:dyDescent="0.2">
      <c r="E14" s="58"/>
      <c r="I14" s="52">
        <v>168</v>
      </c>
      <c r="AK14" s="55" t="s">
        <v>219</v>
      </c>
    </row>
    <row r="15" spans="1:57" ht="15" customHeight="1" x14ac:dyDescent="0.2">
      <c r="E15" s="58"/>
      <c r="I15" s="52">
        <v>180</v>
      </c>
      <c r="AK15" s="55" t="s">
        <v>220</v>
      </c>
    </row>
    <row r="16" spans="1:57" ht="15" customHeight="1" x14ac:dyDescent="0.2">
      <c r="E16" s="58"/>
      <c r="I16" s="52">
        <v>192</v>
      </c>
      <c r="AK16" s="55" t="s">
        <v>221</v>
      </c>
    </row>
    <row r="17" spans="5:37" ht="15" customHeight="1" x14ac:dyDescent="0.2">
      <c r="E17" s="58"/>
      <c r="I17" s="52">
        <v>204</v>
      </c>
      <c r="AK17" s="51" t="s">
        <v>222</v>
      </c>
    </row>
    <row r="18" spans="5:37" ht="15" customHeight="1" x14ac:dyDescent="0.2">
      <c r="E18" s="58"/>
      <c r="I18" s="52">
        <v>216</v>
      </c>
      <c r="AK18" s="51" t="s">
        <v>223</v>
      </c>
    </row>
    <row r="19" spans="5:37" ht="15" customHeight="1" x14ac:dyDescent="0.2">
      <c r="E19" s="58"/>
      <c r="I19" s="52">
        <v>228</v>
      </c>
      <c r="AK19" s="51" t="s">
        <v>79</v>
      </c>
    </row>
    <row r="20" spans="5:37" ht="15" customHeight="1" x14ac:dyDescent="0.2">
      <c r="I20" s="52">
        <v>240</v>
      </c>
    </row>
    <row r="21" spans="5:37" ht="15" customHeight="1" x14ac:dyDescent="0.2">
      <c r="I21" s="52">
        <v>252</v>
      </c>
    </row>
    <row r="22" spans="5:37" ht="15" customHeight="1" x14ac:dyDescent="0.2">
      <c r="I22" s="52">
        <v>264</v>
      </c>
    </row>
    <row r="23" spans="5:37" ht="15" customHeight="1" x14ac:dyDescent="0.2">
      <c r="I23" s="52">
        <v>276</v>
      </c>
    </row>
    <row r="24" spans="5:37" ht="15" customHeight="1" x14ac:dyDescent="0.2">
      <c r="I24" s="52">
        <v>288</v>
      </c>
    </row>
    <row r="25" spans="5:37" ht="15" customHeight="1" x14ac:dyDescent="0.2">
      <c r="I25" s="52">
        <v>300</v>
      </c>
    </row>
    <row r="26" spans="5:37" ht="15" customHeight="1" x14ac:dyDescent="0.2">
      <c r="I26" s="52">
        <v>312</v>
      </c>
    </row>
    <row r="27" spans="5:37" ht="15" customHeight="1" x14ac:dyDescent="0.2">
      <c r="I27" s="52">
        <v>324</v>
      </c>
    </row>
    <row r="28" spans="5:37" ht="15" customHeight="1" x14ac:dyDescent="0.2">
      <c r="I28" s="52">
        <v>336</v>
      </c>
    </row>
    <row r="29" spans="5:37" ht="15" customHeight="1" x14ac:dyDescent="0.2">
      <c r="I29" s="52">
        <v>348</v>
      </c>
    </row>
    <row r="30" spans="5:37" ht="15" customHeight="1" x14ac:dyDescent="0.2">
      <c r="I30" s="52">
        <v>360</v>
      </c>
    </row>
  </sheetData>
  <sheetProtection selectLockedCells="1" selectUnlockedCell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M1014"/>
  <sheetViews>
    <sheetView zoomScale="90" zoomScaleNormal="90" workbookViewId="0">
      <selection activeCell="G5" sqref="G5"/>
    </sheetView>
  </sheetViews>
  <sheetFormatPr defaultColWidth="9.140625" defaultRowHeight="15" x14ac:dyDescent="0.25"/>
  <cols>
    <col min="1" max="1" width="68.140625" style="50" customWidth="1"/>
    <col min="2" max="3" width="23.28515625" style="50" customWidth="1"/>
    <col min="4" max="143" width="9.140625" style="49"/>
    <col min="144" max="16384" width="9.140625" style="50"/>
  </cols>
  <sheetData>
    <row r="1" spans="1:3" ht="28.5" customHeight="1" x14ac:dyDescent="0.25">
      <c r="A1" s="46" t="s">
        <v>238</v>
      </c>
      <c r="B1" s="47" t="str">
        <f>IF(AND('Заявление-Анкета'!B16="",'Заявление-Анкета'!C16="",'Заявление-Анкета'!D16=""),"",MIN(Лист1!A1:A3))</f>
        <v/>
      </c>
      <c r="C1" s="48">
        <f>MAX(Лист1!E1:E3)</f>
        <v>0</v>
      </c>
    </row>
    <row r="2" spans="1:3" ht="28.5" customHeight="1" x14ac:dyDescent="0.25">
      <c r="A2" s="42" t="s">
        <v>188</v>
      </c>
      <c r="B2" s="271">
        <v>2017</v>
      </c>
      <c r="C2" s="272"/>
    </row>
    <row r="3" spans="1:3" ht="28.5" customHeight="1" x14ac:dyDescent="0.25">
      <c r="A3" s="42" t="s">
        <v>189</v>
      </c>
      <c r="B3" s="273">
        <f>IF((64-C1)*12&gt;360,360,(64-C1)*12)</f>
        <v>360</v>
      </c>
      <c r="C3" s="274"/>
    </row>
    <row r="4" spans="1:3" ht="28.5" customHeight="1" x14ac:dyDescent="0.25">
      <c r="A4" s="42" t="s">
        <v>190</v>
      </c>
      <c r="B4" s="275" t="str">
        <f>IF('Заявление-Анкета'!B11:C11="","",'Заявление-Анкета'!B11:C11)</f>
        <v/>
      </c>
      <c r="C4" s="272"/>
    </row>
    <row r="5" spans="1:3" ht="28.5" customHeight="1" x14ac:dyDescent="0.25">
      <c r="A5" s="42" t="s">
        <v>191</v>
      </c>
      <c r="B5" s="269" t="e">
        <f>IF(AND('Заявление-Анкета'!B10:D10="",'Заявление-Анкета'!#REF!=""),"",'Заявление-Анкета'!B10:D10+'Заявление-Анкета'!#REF!)</f>
        <v>#REF!</v>
      </c>
      <c r="C5" s="270"/>
    </row>
    <row r="6" spans="1:3" ht="28.5" customHeight="1" x14ac:dyDescent="0.25">
      <c r="A6" s="42" t="s">
        <v>206</v>
      </c>
      <c r="B6" s="269" t="e">
        <f>'Заявление-Анкета'!#REF!</f>
        <v>#REF!</v>
      </c>
      <c r="C6" s="270"/>
    </row>
    <row r="7" spans="1:3" ht="28.5" customHeight="1" x14ac:dyDescent="0.25">
      <c r="A7" s="42" t="s">
        <v>192</v>
      </c>
      <c r="B7" s="276" t="e">
        <f>IF(AND(B5="",B6=""),"",B5-B6)</f>
        <v>#REF!</v>
      </c>
      <c r="C7" s="277"/>
    </row>
    <row r="8" spans="1:3" ht="28.5" customHeight="1" x14ac:dyDescent="0.25">
      <c r="A8" s="42" t="s">
        <v>193</v>
      </c>
      <c r="B8" s="278">
        <v>0.15</v>
      </c>
      <c r="C8" s="279"/>
    </row>
    <row r="9" spans="1:3" ht="28.5" customHeight="1" x14ac:dyDescent="0.25">
      <c r="A9" s="41" t="s">
        <v>194</v>
      </c>
      <c r="B9" s="280" t="e">
        <f>B7/B5</f>
        <v>#REF!</v>
      </c>
      <c r="C9" s="281"/>
    </row>
    <row r="10" spans="1:3" ht="28.5" customHeight="1" x14ac:dyDescent="0.25">
      <c r="A10" s="41" t="s">
        <v>195</v>
      </c>
      <c r="B10" s="280" t="e">
        <f>(B20/B19)*100%</f>
        <v>#REF!</v>
      </c>
      <c r="C10" s="281"/>
    </row>
    <row r="11" spans="1:3" ht="28.5" customHeight="1" x14ac:dyDescent="0.25">
      <c r="A11" s="41" t="s">
        <v>196</v>
      </c>
      <c r="B11" s="269">
        <f>SUM('Заявление-Анкета'!B98:B99,'Заявление-Анкета'!B101:B104)</f>
        <v>0</v>
      </c>
      <c r="C11" s="270"/>
    </row>
    <row r="12" spans="1:3" ht="28.5" customHeight="1" x14ac:dyDescent="0.25">
      <c r="A12" s="41" t="s">
        <v>197</v>
      </c>
      <c r="B12" s="269">
        <f>SUM('Заявление-Анкета'!C98:C99,'Заявление-Анкета'!C101:C104)</f>
        <v>0</v>
      </c>
      <c r="C12" s="270"/>
    </row>
    <row r="13" spans="1:3" ht="28.5" customHeight="1" x14ac:dyDescent="0.25">
      <c r="A13" s="41" t="s">
        <v>197</v>
      </c>
      <c r="B13" s="269">
        <f>SUM('Заявление-Анкета'!D98:D99,'Заявление-Анкета'!D101:D104)</f>
        <v>0</v>
      </c>
      <c r="C13" s="270"/>
    </row>
    <row r="14" spans="1:3" ht="28.5" customHeight="1" x14ac:dyDescent="0.25">
      <c r="A14" s="42" t="s">
        <v>198</v>
      </c>
      <c r="B14" s="269">
        <f>SUM(B11:C13)</f>
        <v>0</v>
      </c>
      <c r="C14" s="270"/>
    </row>
    <row r="15" spans="1:3" ht="28.5" customHeight="1" x14ac:dyDescent="0.25">
      <c r="A15" s="41" t="s">
        <v>199</v>
      </c>
      <c r="B15" s="269">
        <f>SUM('Заявление-Анкета'!B110:B114)</f>
        <v>0</v>
      </c>
      <c r="C15" s="270"/>
    </row>
    <row r="16" spans="1:3" ht="28.5" customHeight="1" x14ac:dyDescent="0.25">
      <c r="A16" s="41" t="s">
        <v>200</v>
      </c>
      <c r="B16" s="269">
        <f>SUM('Заявление-Анкета'!C110:C114)</f>
        <v>0</v>
      </c>
      <c r="C16" s="270"/>
    </row>
    <row r="17" spans="1:3" ht="28.5" customHeight="1" x14ac:dyDescent="0.25">
      <c r="A17" s="41" t="s">
        <v>200</v>
      </c>
      <c r="B17" s="269">
        <f>SUM('Заявление-Анкета'!D110:D114)</f>
        <v>0</v>
      </c>
      <c r="C17" s="270"/>
    </row>
    <row r="18" spans="1:3" ht="28.5" customHeight="1" x14ac:dyDescent="0.25">
      <c r="A18" s="42" t="s">
        <v>201</v>
      </c>
      <c r="B18" s="269">
        <f>SUM(B15:C17)</f>
        <v>0</v>
      </c>
      <c r="C18" s="270"/>
    </row>
    <row r="19" spans="1:3" ht="28.5" customHeight="1" thickBot="1" x14ac:dyDescent="0.3">
      <c r="A19" s="43" t="s">
        <v>202</v>
      </c>
      <c r="B19" s="286">
        <f>B14-B18</f>
        <v>0</v>
      </c>
      <c r="C19" s="287"/>
    </row>
    <row r="20" spans="1:3" ht="28.5" customHeight="1" thickBot="1" x14ac:dyDescent="0.3">
      <c r="A20" s="44" t="s">
        <v>203</v>
      </c>
      <c r="B20" s="282" t="e">
        <f>ROUNDUP(B7*((B8/12)/(1-POWER((1+(B8/12)),-(B4-1)))),0)</f>
        <v>#REF!</v>
      </c>
      <c r="C20" s="283"/>
    </row>
    <row r="21" spans="1:3" ht="28.5" customHeight="1" thickBot="1" x14ac:dyDescent="0.3">
      <c r="A21" s="45" t="s">
        <v>204</v>
      </c>
      <c r="B21" s="284" t="e">
        <f>FLOOR(((B14-B18)*60.84%)*((1-POWER(1+(B8/12),-(B4-2)))/(B8/12)),1000)</f>
        <v>#VALUE!</v>
      </c>
      <c r="C21" s="285"/>
    </row>
    <row r="22" spans="1:3" ht="34.5" customHeight="1" thickBot="1" x14ac:dyDescent="0.3">
      <c r="A22" s="45" t="s">
        <v>205</v>
      </c>
      <c r="B22" s="284" t="e">
        <f>ROUNDUP(B21*(B8/12)/(1-POWER((1+(B8/12)),-(B4-1))),0)</f>
        <v>#VALUE!</v>
      </c>
      <c r="C22" s="285"/>
    </row>
    <row r="23" spans="1:3" s="49" customFormat="1" x14ac:dyDescent="0.25"/>
    <row r="24" spans="1:3" s="49" customFormat="1" x14ac:dyDescent="0.25"/>
    <row r="25" spans="1:3" s="49" customFormat="1" x14ac:dyDescent="0.25"/>
    <row r="26" spans="1:3" s="49" customFormat="1" x14ac:dyDescent="0.25"/>
    <row r="27" spans="1:3" s="49" customFormat="1" x14ac:dyDescent="0.25"/>
    <row r="28" spans="1:3" s="49" customFormat="1" x14ac:dyDescent="0.25"/>
    <row r="29" spans="1:3" s="49" customFormat="1" x14ac:dyDescent="0.25"/>
    <row r="30" spans="1:3" s="49" customFormat="1" x14ac:dyDescent="0.25"/>
    <row r="31" spans="1:3" s="49" customFormat="1" x14ac:dyDescent="0.25"/>
    <row r="32" spans="1:3" s="49" customFormat="1" x14ac:dyDescent="0.25"/>
    <row r="33" s="49" customFormat="1" x14ac:dyDescent="0.25"/>
    <row r="34" s="49" customFormat="1" x14ac:dyDescent="0.25"/>
    <row r="35" s="49" customFormat="1" x14ac:dyDescent="0.25"/>
    <row r="36" s="49" customFormat="1" x14ac:dyDescent="0.25"/>
    <row r="37" s="49" customFormat="1" x14ac:dyDescent="0.25"/>
    <row r="38" s="49" customFormat="1" x14ac:dyDescent="0.25"/>
    <row r="39" s="49" customFormat="1" x14ac:dyDescent="0.25"/>
    <row r="40" s="49" customFormat="1" x14ac:dyDescent="0.25"/>
    <row r="41" s="49" customFormat="1" x14ac:dyDescent="0.25"/>
    <row r="42" s="49" customFormat="1" x14ac:dyDescent="0.25"/>
    <row r="43" s="49" customFormat="1" x14ac:dyDescent="0.25"/>
    <row r="44" s="49" customFormat="1" x14ac:dyDescent="0.25"/>
    <row r="45" s="49" customFormat="1" x14ac:dyDescent="0.25"/>
    <row r="46" s="49" customFormat="1" x14ac:dyDescent="0.25"/>
    <row r="47" s="49" customFormat="1" x14ac:dyDescent="0.25"/>
    <row r="48" s="49" customFormat="1" x14ac:dyDescent="0.25"/>
    <row r="49" s="49" customFormat="1" x14ac:dyDescent="0.25"/>
    <row r="50" s="49" customFormat="1" x14ac:dyDescent="0.25"/>
    <row r="51" s="49" customFormat="1" x14ac:dyDescent="0.25"/>
    <row r="52" s="49" customFormat="1" x14ac:dyDescent="0.25"/>
    <row r="53" s="49" customFormat="1" x14ac:dyDescent="0.25"/>
    <row r="54" s="49" customFormat="1" x14ac:dyDescent="0.25"/>
    <row r="55" s="49" customFormat="1" x14ac:dyDescent="0.25"/>
    <row r="56" s="49" customFormat="1" x14ac:dyDescent="0.25"/>
    <row r="57" s="49" customFormat="1" x14ac:dyDescent="0.25"/>
    <row r="58" s="49" customFormat="1" x14ac:dyDescent="0.25"/>
    <row r="59" s="49" customFormat="1" x14ac:dyDescent="0.25"/>
    <row r="60" s="49" customFormat="1" x14ac:dyDescent="0.25"/>
    <row r="61" s="49" customFormat="1" x14ac:dyDescent="0.25"/>
    <row r="62" s="49" customFormat="1" x14ac:dyDescent="0.25"/>
    <row r="63" s="49" customFormat="1" x14ac:dyDescent="0.25"/>
    <row r="64" s="49" customFormat="1" x14ac:dyDescent="0.25"/>
    <row r="65" s="49" customFormat="1" x14ac:dyDescent="0.25"/>
    <row r="66" s="49" customFormat="1" x14ac:dyDescent="0.25"/>
    <row r="67" s="49" customFormat="1" x14ac:dyDescent="0.25"/>
    <row r="68" s="49" customFormat="1" x14ac:dyDescent="0.25"/>
    <row r="69" s="49" customFormat="1" x14ac:dyDescent="0.25"/>
    <row r="70" s="49" customFormat="1" x14ac:dyDescent="0.25"/>
    <row r="71" s="49" customFormat="1" x14ac:dyDescent="0.25"/>
    <row r="72" s="49" customFormat="1" x14ac:dyDescent="0.25"/>
    <row r="73" s="49" customFormat="1" x14ac:dyDescent="0.25"/>
    <row r="74" s="49" customFormat="1" x14ac:dyDescent="0.25"/>
    <row r="75" s="49" customFormat="1" x14ac:dyDescent="0.25"/>
    <row r="76" s="49" customFormat="1" x14ac:dyDescent="0.25"/>
    <row r="77" s="49" customFormat="1" x14ac:dyDescent="0.25"/>
    <row r="78" s="49" customFormat="1" x14ac:dyDescent="0.25"/>
    <row r="79" s="49" customFormat="1" x14ac:dyDescent="0.25"/>
    <row r="80" s="49" customFormat="1" x14ac:dyDescent="0.25"/>
    <row r="81" s="49" customFormat="1" x14ac:dyDescent="0.25"/>
    <row r="82" s="49" customFormat="1" x14ac:dyDescent="0.25"/>
    <row r="83" s="49" customFormat="1" x14ac:dyDescent="0.25"/>
    <row r="84" s="49" customFormat="1" x14ac:dyDescent="0.25"/>
    <row r="85" s="49" customFormat="1" x14ac:dyDescent="0.25"/>
    <row r="86" s="49" customFormat="1" x14ac:dyDescent="0.25"/>
    <row r="87" s="49" customFormat="1" x14ac:dyDescent="0.25"/>
    <row r="88" s="49" customFormat="1" x14ac:dyDescent="0.25"/>
    <row r="89" s="49" customFormat="1" x14ac:dyDescent="0.25"/>
    <row r="90" s="49" customFormat="1" x14ac:dyDescent="0.25"/>
    <row r="91" s="49" customFormat="1" x14ac:dyDescent="0.25"/>
    <row r="92" s="49" customFormat="1" x14ac:dyDescent="0.25"/>
    <row r="93" s="49" customFormat="1" x14ac:dyDescent="0.25"/>
    <row r="94" s="49" customFormat="1" x14ac:dyDescent="0.25"/>
    <row r="95" s="49" customFormat="1" x14ac:dyDescent="0.25"/>
    <row r="96" s="49" customFormat="1" x14ac:dyDescent="0.25"/>
    <row r="97" s="49" customFormat="1" x14ac:dyDescent="0.25"/>
    <row r="98" s="49" customFormat="1" x14ac:dyDescent="0.25"/>
    <row r="99" s="49" customFormat="1" x14ac:dyDescent="0.25"/>
    <row r="100" s="49" customFormat="1" x14ac:dyDescent="0.25"/>
    <row r="101" s="49" customFormat="1" x14ac:dyDescent="0.25"/>
    <row r="102" s="49" customFormat="1" x14ac:dyDescent="0.25"/>
    <row r="103" s="49" customFormat="1" x14ac:dyDescent="0.25"/>
    <row r="104" s="49" customFormat="1" x14ac:dyDescent="0.25"/>
    <row r="105" s="49" customFormat="1" x14ac:dyDescent="0.25"/>
    <row r="106" s="49" customFormat="1" x14ac:dyDescent="0.25"/>
    <row r="107" s="49" customFormat="1" x14ac:dyDescent="0.25"/>
    <row r="108" s="49" customFormat="1" x14ac:dyDescent="0.25"/>
    <row r="109" s="49" customFormat="1" x14ac:dyDescent="0.25"/>
    <row r="110" s="49" customFormat="1" x14ac:dyDescent="0.25"/>
    <row r="111" s="49" customFormat="1" x14ac:dyDescent="0.25"/>
    <row r="112" s="49" customFormat="1" x14ac:dyDescent="0.25"/>
    <row r="113" s="49" customFormat="1" x14ac:dyDescent="0.25"/>
    <row r="114" s="49" customFormat="1" x14ac:dyDescent="0.25"/>
    <row r="115" s="49" customFormat="1" x14ac:dyDescent="0.25"/>
    <row r="116" s="49" customFormat="1" x14ac:dyDescent="0.25"/>
    <row r="117" s="49" customFormat="1" x14ac:dyDescent="0.25"/>
    <row r="118" s="49" customFormat="1" x14ac:dyDescent="0.25"/>
    <row r="119" s="49" customFormat="1" x14ac:dyDescent="0.25"/>
    <row r="120" s="49" customFormat="1" x14ac:dyDescent="0.25"/>
    <row r="121" s="49" customFormat="1" x14ac:dyDescent="0.25"/>
    <row r="122" s="49" customFormat="1" x14ac:dyDescent="0.25"/>
    <row r="123" s="49" customFormat="1" x14ac:dyDescent="0.25"/>
    <row r="124" s="49" customFormat="1" x14ac:dyDescent="0.25"/>
    <row r="125" s="49" customFormat="1" x14ac:dyDescent="0.25"/>
    <row r="126" s="49" customFormat="1" x14ac:dyDescent="0.25"/>
    <row r="127" s="49" customFormat="1" x14ac:dyDescent="0.25"/>
    <row r="128" s="49" customFormat="1" x14ac:dyDescent="0.25"/>
    <row r="129" s="49" customFormat="1" x14ac:dyDescent="0.25"/>
    <row r="130" s="49" customFormat="1" x14ac:dyDescent="0.25"/>
    <row r="131" s="49" customFormat="1" x14ac:dyDescent="0.25"/>
    <row r="132" s="49" customFormat="1" x14ac:dyDescent="0.25"/>
    <row r="133" s="49" customFormat="1" x14ac:dyDescent="0.25"/>
    <row r="134" s="49" customFormat="1" x14ac:dyDescent="0.25"/>
    <row r="135" s="49" customFormat="1" x14ac:dyDescent="0.25"/>
    <row r="136" s="49" customFormat="1" x14ac:dyDescent="0.25"/>
    <row r="137" s="49" customFormat="1" x14ac:dyDescent="0.25"/>
    <row r="138" s="49" customFormat="1" x14ac:dyDescent="0.25"/>
    <row r="139" s="49" customFormat="1" x14ac:dyDescent="0.25"/>
    <row r="140" s="49" customFormat="1" x14ac:dyDescent="0.25"/>
    <row r="141" s="49" customFormat="1" x14ac:dyDescent="0.25"/>
    <row r="142" s="49" customFormat="1" x14ac:dyDescent="0.25"/>
    <row r="143" s="49" customFormat="1" x14ac:dyDescent="0.25"/>
    <row r="144" s="49" customFormat="1" x14ac:dyDescent="0.25"/>
    <row r="145" s="49" customFormat="1" x14ac:dyDescent="0.25"/>
    <row r="146" s="49" customFormat="1" x14ac:dyDescent="0.25"/>
    <row r="147" s="49" customFormat="1" x14ac:dyDescent="0.25"/>
    <row r="148" s="49" customFormat="1" x14ac:dyDescent="0.25"/>
    <row r="149" s="49" customFormat="1" x14ac:dyDescent="0.25"/>
    <row r="150" s="49" customFormat="1" x14ac:dyDescent="0.25"/>
    <row r="151" s="49" customFormat="1" x14ac:dyDescent="0.25"/>
    <row r="152" s="49" customFormat="1" x14ac:dyDescent="0.25"/>
    <row r="153" s="49" customFormat="1" x14ac:dyDescent="0.25"/>
    <row r="154" s="49" customFormat="1" x14ac:dyDescent="0.25"/>
    <row r="155" s="49" customFormat="1" x14ac:dyDescent="0.25"/>
    <row r="156" s="49" customFormat="1" x14ac:dyDescent="0.25"/>
    <row r="157" s="49" customFormat="1" x14ac:dyDescent="0.25"/>
    <row r="158" s="49" customFormat="1" x14ac:dyDescent="0.25"/>
    <row r="159" s="49" customFormat="1" x14ac:dyDescent="0.25"/>
    <row r="160" s="49" customFormat="1" x14ac:dyDescent="0.25"/>
    <row r="161" s="49" customFormat="1" x14ac:dyDescent="0.25"/>
    <row r="162" s="49" customFormat="1" x14ac:dyDescent="0.25"/>
    <row r="163" s="49" customFormat="1" x14ac:dyDescent="0.25"/>
    <row r="164" s="49" customFormat="1" x14ac:dyDescent="0.25"/>
    <row r="165" s="49" customFormat="1" x14ac:dyDescent="0.25"/>
    <row r="166" s="49" customFormat="1" x14ac:dyDescent="0.25"/>
    <row r="167" s="49" customFormat="1" x14ac:dyDescent="0.25"/>
    <row r="168" s="49" customFormat="1" x14ac:dyDescent="0.25"/>
    <row r="169" s="49" customFormat="1" x14ac:dyDescent="0.25"/>
    <row r="170" s="49" customFormat="1" x14ac:dyDescent="0.25"/>
    <row r="171" s="49" customFormat="1" x14ac:dyDescent="0.25"/>
    <row r="172" s="49" customFormat="1" x14ac:dyDescent="0.25"/>
    <row r="173" s="49" customFormat="1" x14ac:dyDescent="0.25"/>
    <row r="174" s="49" customFormat="1" x14ac:dyDescent="0.25"/>
    <row r="175" s="49" customFormat="1" x14ac:dyDescent="0.25"/>
    <row r="176" s="49" customFormat="1" x14ac:dyDescent="0.25"/>
    <row r="177" s="49" customFormat="1" x14ac:dyDescent="0.25"/>
    <row r="178" s="49" customFormat="1" x14ac:dyDescent="0.25"/>
    <row r="179" s="49" customFormat="1" x14ac:dyDescent="0.25"/>
    <row r="180" s="49" customFormat="1" x14ac:dyDescent="0.25"/>
    <row r="181" s="49" customFormat="1" x14ac:dyDescent="0.25"/>
    <row r="182" s="49" customFormat="1" x14ac:dyDescent="0.25"/>
    <row r="183" s="49" customFormat="1" x14ac:dyDescent="0.25"/>
    <row r="184" s="49" customFormat="1" x14ac:dyDescent="0.25"/>
    <row r="185" s="49" customFormat="1" x14ac:dyDescent="0.25"/>
    <row r="186" s="49" customFormat="1" x14ac:dyDescent="0.25"/>
    <row r="187" s="49" customFormat="1" x14ac:dyDescent="0.25"/>
    <row r="188" s="49" customFormat="1" x14ac:dyDescent="0.25"/>
    <row r="189" s="49" customFormat="1" x14ac:dyDescent="0.25"/>
    <row r="190" s="49" customFormat="1" x14ac:dyDescent="0.25"/>
    <row r="191" s="49" customFormat="1" x14ac:dyDescent="0.25"/>
    <row r="192" s="49" customFormat="1" x14ac:dyDescent="0.25"/>
    <row r="193" s="49" customFormat="1" x14ac:dyDescent="0.25"/>
    <row r="194" s="49" customFormat="1" x14ac:dyDescent="0.25"/>
    <row r="195" s="49" customFormat="1" x14ac:dyDescent="0.25"/>
    <row r="196" s="49" customFormat="1" x14ac:dyDescent="0.25"/>
    <row r="197" s="49" customFormat="1" x14ac:dyDescent="0.25"/>
    <row r="198" s="49" customFormat="1" x14ac:dyDescent="0.25"/>
    <row r="199" s="49" customFormat="1" x14ac:dyDescent="0.25"/>
    <row r="200" s="49" customFormat="1" x14ac:dyDescent="0.25"/>
    <row r="201" s="49" customFormat="1" x14ac:dyDescent="0.25"/>
    <row r="202" s="49" customFormat="1" x14ac:dyDescent="0.25"/>
    <row r="203" s="49" customFormat="1" x14ac:dyDescent="0.25"/>
    <row r="204" s="49" customFormat="1" x14ac:dyDescent="0.25"/>
    <row r="205" s="49" customFormat="1" x14ac:dyDescent="0.25"/>
    <row r="206" s="49" customFormat="1" x14ac:dyDescent="0.25"/>
    <row r="207" s="49" customFormat="1" x14ac:dyDescent="0.25"/>
    <row r="208" s="49" customFormat="1" x14ac:dyDescent="0.25"/>
    <row r="209" s="49" customFormat="1" x14ac:dyDescent="0.25"/>
    <row r="210" s="49" customFormat="1" x14ac:dyDescent="0.25"/>
    <row r="211" s="49" customFormat="1" x14ac:dyDescent="0.25"/>
    <row r="212" s="49" customFormat="1" x14ac:dyDescent="0.25"/>
    <row r="213" s="49" customFormat="1" x14ac:dyDescent="0.25"/>
    <row r="214" s="49" customFormat="1" x14ac:dyDescent="0.25"/>
    <row r="215" s="49" customFormat="1" x14ac:dyDescent="0.25"/>
    <row r="216" s="49" customFormat="1" x14ac:dyDescent="0.25"/>
    <row r="217" s="49" customFormat="1" x14ac:dyDescent="0.25"/>
    <row r="218" s="49" customFormat="1" x14ac:dyDescent="0.25"/>
    <row r="219" s="49" customFormat="1" x14ac:dyDescent="0.25"/>
    <row r="220" s="49" customFormat="1" x14ac:dyDescent="0.25"/>
    <row r="221" s="49" customFormat="1" x14ac:dyDescent="0.25"/>
    <row r="222" s="49" customFormat="1" x14ac:dyDescent="0.25"/>
    <row r="223" s="49" customFormat="1" x14ac:dyDescent="0.25"/>
    <row r="224" s="49" customFormat="1" x14ac:dyDescent="0.25"/>
    <row r="225" s="49" customFormat="1" x14ac:dyDescent="0.25"/>
    <row r="226" s="49" customFormat="1" x14ac:dyDescent="0.25"/>
    <row r="227" s="49" customFormat="1" x14ac:dyDescent="0.25"/>
    <row r="228" s="49" customFormat="1" x14ac:dyDescent="0.25"/>
    <row r="229" s="49" customFormat="1" x14ac:dyDescent="0.25"/>
    <row r="230" s="49" customFormat="1" x14ac:dyDescent="0.25"/>
    <row r="231" s="49" customFormat="1" x14ac:dyDescent="0.25"/>
    <row r="232" s="49" customFormat="1" x14ac:dyDescent="0.25"/>
    <row r="233" s="49" customFormat="1" x14ac:dyDescent="0.25"/>
    <row r="234" s="49" customFormat="1" x14ac:dyDescent="0.25"/>
    <row r="235" s="49" customFormat="1" x14ac:dyDescent="0.25"/>
    <row r="236" s="49" customFormat="1" x14ac:dyDescent="0.25"/>
    <row r="237" s="49" customFormat="1" x14ac:dyDescent="0.25"/>
    <row r="238" s="49" customFormat="1" x14ac:dyDescent="0.25"/>
    <row r="239" s="49" customFormat="1" x14ac:dyDescent="0.25"/>
    <row r="240" s="49" customFormat="1" x14ac:dyDescent="0.25"/>
    <row r="241" s="49" customFormat="1" x14ac:dyDescent="0.25"/>
    <row r="242" s="49" customFormat="1" x14ac:dyDescent="0.25"/>
    <row r="243" s="49" customFormat="1" x14ac:dyDescent="0.25"/>
    <row r="244" s="49" customFormat="1" x14ac:dyDescent="0.25"/>
    <row r="245" s="49" customFormat="1" x14ac:dyDescent="0.25"/>
    <row r="246" s="49" customFormat="1" x14ac:dyDescent="0.25"/>
    <row r="247" s="49" customFormat="1" x14ac:dyDescent="0.25"/>
    <row r="248" s="49" customFormat="1" x14ac:dyDescent="0.25"/>
    <row r="249" s="49" customFormat="1" x14ac:dyDescent="0.25"/>
    <row r="250" s="49" customFormat="1" x14ac:dyDescent="0.25"/>
    <row r="251" s="49" customFormat="1" x14ac:dyDescent="0.25"/>
    <row r="252" s="49" customFormat="1" x14ac:dyDescent="0.25"/>
    <row r="253" s="49" customFormat="1" x14ac:dyDescent="0.25"/>
    <row r="254" s="49" customFormat="1" x14ac:dyDescent="0.25"/>
    <row r="255" s="49" customFormat="1" x14ac:dyDescent="0.25"/>
    <row r="256" s="49" customFormat="1" x14ac:dyDescent="0.25"/>
    <row r="257" s="49" customFormat="1" x14ac:dyDescent="0.25"/>
    <row r="258" s="49" customFormat="1" x14ac:dyDescent="0.25"/>
    <row r="259" s="49" customFormat="1" x14ac:dyDescent="0.25"/>
    <row r="260" s="49" customFormat="1" x14ac:dyDescent="0.25"/>
    <row r="261" s="49" customFormat="1" x14ac:dyDescent="0.25"/>
    <row r="262" s="49" customFormat="1" x14ac:dyDescent="0.25"/>
    <row r="263" s="49" customFormat="1" x14ac:dyDescent="0.25"/>
    <row r="264" s="49" customFormat="1" x14ac:dyDescent="0.25"/>
    <row r="265" s="49" customFormat="1" x14ac:dyDescent="0.25"/>
    <row r="266" s="49" customFormat="1" x14ac:dyDescent="0.25"/>
    <row r="267" s="49" customFormat="1" x14ac:dyDescent="0.25"/>
    <row r="268" s="49" customFormat="1" x14ac:dyDescent="0.25"/>
    <row r="269" s="49" customFormat="1" x14ac:dyDescent="0.25"/>
    <row r="270" s="49" customFormat="1" x14ac:dyDescent="0.25"/>
    <row r="271" s="49" customFormat="1" x14ac:dyDescent="0.25"/>
    <row r="272" s="49" customFormat="1" x14ac:dyDescent="0.25"/>
    <row r="273" s="49" customFormat="1" x14ac:dyDescent="0.25"/>
    <row r="274" s="49" customFormat="1" x14ac:dyDescent="0.25"/>
    <row r="275" s="49" customFormat="1" x14ac:dyDescent="0.25"/>
    <row r="276" s="49" customFormat="1" x14ac:dyDescent="0.25"/>
    <row r="277" s="49" customFormat="1" x14ac:dyDescent="0.25"/>
    <row r="278" s="49" customFormat="1" x14ac:dyDescent="0.25"/>
    <row r="279" s="49" customFormat="1" x14ac:dyDescent="0.25"/>
    <row r="280" s="49" customFormat="1" x14ac:dyDescent="0.25"/>
    <row r="281" s="49" customFormat="1" x14ac:dyDescent="0.25"/>
    <row r="282" s="49" customFormat="1" x14ac:dyDescent="0.25"/>
    <row r="283" s="49" customFormat="1" x14ac:dyDescent="0.25"/>
    <row r="284" s="49" customFormat="1" x14ac:dyDescent="0.25"/>
    <row r="285" s="49" customFormat="1" x14ac:dyDescent="0.25"/>
    <row r="286" s="49" customFormat="1" x14ac:dyDescent="0.25"/>
    <row r="287" s="49" customFormat="1" x14ac:dyDescent="0.25"/>
    <row r="288" s="49" customFormat="1" x14ac:dyDescent="0.25"/>
    <row r="289" s="49" customFormat="1" x14ac:dyDescent="0.25"/>
    <row r="290" s="49" customFormat="1" x14ac:dyDescent="0.25"/>
    <row r="291" s="49" customFormat="1" x14ac:dyDescent="0.25"/>
    <row r="292" s="49" customFormat="1" x14ac:dyDescent="0.25"/>
    <row r="293" s="49" customFormat="1" x14ac:dyDescent="0.25"/>
    <row r="294" s="49" customFormat="1" x14ac:dyDescent="0.25"/>
    <row r="295" s="49" customFormat="1" x14ac:dyDescent="0.25"/>
    <row r="296" s="49" customFormat="1" x14ac:dyDescent="0.25"/>
    <row r="297" s="49" customFormat="1" x14ac:dyDescent="0.25"/>
    <row r="298" s="49" customFormat="1" x14ac:dyDescent="0.25"/>
    <row r="299" s="49" customFormat="1" x14ac:dyDescent="0.25"/>
    <row r="300" s="49" customFormat="1" x14ac:dyDescent="0.25"/>
    <row r="301" s="49" customFormat="1" x14ac:dyDescent="0.25"/>
    <row r="302" s="49" customFormat="1" x14ac:dyDescent="0.25"/>
    <row r="303" s="49" customFormat="1" x14ac:dyDescent="0.25"/>
    <row r="304" s="49" customFormat="1" x14ac:dyDescent="0.25"/>
    <row r="305" s="49" customFormat="1" x14ac:dyDescent="0.25"/>
    <row r="306" s="49" customFormat="1" x14ac:dyDescent="0.25"/>
    <row r="307" s="49" customFormat="1" x14ac:dyDescent="0.25"/>
    <row r="308" s="49" customFormat="1" x14ac:dyDescent="0.25"/>
    <row r="309" s="49" customFormat="1" x14ac:dyDescent="0.25"/>
    <row r="310" s="49" customFormat="1" x14ac:dyDescent="0.25"/>
    <row r="311" s="49" customFormat="1" x14ac:dyDescent="0.25"/>
    <row r="312" s="49" customFormat="1" x14ac:dyDescent="0.25"/>
    <row r="313" s="49" customFormat="1" x14ac:dyDescent="0.25"/>
    <row r="314" s="49" customFormat="1" x14ac:dyDescent="0.25"/>
    <row r="315" s="49" customFormat="1" x14ac:dyDescent="0.25"/>
    <row r="316" s="49" customFormat="1" x14ac:dyDescent="0.25"/>
    <row r="317" s="49" customFormat="1" x14ac:dyDescent="0.25"/>
    <row r="318" s="49" customFormat="1" x14ac:dyDescent="0.25"/>
    <row r="319" s="49" customFormat="1" x14ac:dyDescent="0.25"/>
    <row r="320" s="49" customFormat="1" x14ac:dyDescent="0.25"/>
    <row r="321" s="49" customFormat="1" x14ac:dyDescent="0.25"/>
    <row r="322" s="49" customFormat="1" x14ac:dyDescent="0.25"/>
    <row r="323" s="49" customFormat="1" x14ac:dyDescent="0.25"/>
    <row r="324" s="49" customFormat="1" x14ac:dyDescent="0.25"/>
    <row r="325" s="49" customFormat="1" x14ac:dyDescent="0.25"/>
    <row r="326" s="49" customFormat="1" x14ac:dyDescent="0.25"/>
    <row r="327" s="49" customFormat="1" x14ac:dyDescent="0.25"/>
    <row r="328" s="49" customFormat="1" x14ac:dyDescent="0.25"/>
    <row r="329" s="49" customFormat="1" x14ac:dyDescent="0.25"/>
    <row r="330" s="49" customFormat="1" x14ac:dyDescent="0.25"/>
    <row r="331" s="49" customFormat="1" x14ac:dyDescent="0.25"/>
    <row r="332" s="49" customFormat="1" x14ac:dyDescent="0.25"/>
    <row r="333" s="49" customFormat="1" x14ac:dyDescent="0.25"/>
    <row r="334" s="49" customFormat="1" x14ac:dyDescent="0.25"/>
    <row r="335" s="49" customFormat="1" x14ac:dyDescent="0.25"/>
    <row r="336" s="49" customFormat="1" x14ac:dyDescent="0.25"/>
    <row r="337" s="49" customFormat="1" x14ac:dyDescent="0.25"/>
    <row r="338" s="49" customFormat="1" x14ac:dyDescent="0.25"/>
    <row r="339" s="49" customFormat="1" x14ac:dyDescent="0.25"/>
    <row r="340" s="49" customFormat="1" x14ac:dyDescent="0.25"/>
    <row r="341" s="49" customFormat="1" x14ac:dyDescent="0.25"/>
    <row r="342" s="49" customFormat="1" x14ac:dyDescent="0.25"/>
    <row r="343" s="49" customFormat="1" x14ac:dyDescent="0.25"/>
    <row r="344" s="49" customFormat="1" x14ac:dyDescent="0.25"/>
    <row r="345" s="49" customFormat="1" x14ac:dyDescent="0.25"/>
    <row r="346" s="49" customFormat="1" x14ac:dyDescent="0.25"/>
    <row r="347" s="49" customFormat="1" x14ac:dyDescent="0.25"/>
    <row r="348" s="49" customFormat="1" x14ac:dyDescent="0.25"/>
    <row r="349" s="49" customFormat="1" x14ac:dyDescent="0.25"/>
    <row r="350" s="49" customFormat="1" x14ac:dyDescent="0.25"/>
    <row r="351" s="49" customFormat="1" x14ac:dyDescent="0.25"/>
    <row r="352" s="49" customFormat="1" x14ac:dyDescent="0.25"/>
    <row r="353" s="49" customFormat="1" x14ac:dyDescent="0.25"/>
    <row r="354" s="49" customFormat="1" x14ac:dyDescent="0.25"/>
    <row r="355" s="49" customFormat="1" x14ac:dyDescent="0.25"/>
    <row r="356" s="49" customFormat="1" x14ac:dyDescent="0.25"/>
    <row r="357" s="49" customFormat="1" x14ac:dyDescent="0.25"/>
    <row r="358" s="49" customFormat="1" x14ac:dyDescent="0.25"/>
    <row r="359" s="49" customFormat="1" x14ac:dyDescent="0.25"/>
    <row r="360" s="49" customFormat="1" x14ac:dyDescent="0.25"/>
    <row r="361" s="49" customFormat="1" x14ac:dyDescent="0.25"/>
    <row r="362" s="49" customFormat="1" x14ac:dyDescent="0.25"/>
    <row r="363" s="49" customFormat="1" x14ac:dyDescent="0.25"/>
    <row r="364" s="49" customFormat="1" x14ac:dyDescent="0.25"/>
    <row r="365" s="49" customFormat="1" x14ac:dyDescent="0.25"/>
    <row r="366" s="49" customFormat="1" x14ac:dyDescent="0.25"/>
    <row r="367" s="49" customFormat="1" x14ac:dyDescent="0.25"/>
    <row r="368" s="49" customFormat="1" x14ac:dyDescent="0.25"/>
    <row r="369" s="49" customFormat="1" x14ac:dyDescent="0.25"/>
    <row r="370" s="49" customFormat="1" x14ac:dyDescent="0.25"/>
    <row r="371" s="49" customFormat="1" x14ac:dyDescent="0.25"/>
    <row r="372" s="49" customFormat="1" x14ac:dyDescent="0.25"/>
    <row r="373" s="49" customFormat="1" x14ac:dyDescent="0.25"/>
    <row r="374" s="49" customFormat="1" x14ac:dyDescent="0.25"/>
    <row r="375" s="49" customFormat="1" x14ac:dyDescent="0.25"/>
    <row r="376" s="49" customFormat="1" x14ac:dyDescent="0.25"/>
    <row r="377" s="49" customFormat="1" x14ac:dyDescent="0.25"/>
    <row r="378" s="49" customFormat="1" x14ac:dyDescent="0.25"/>
    <row r="379" s="49" customFormat="1" x14ac:dyDescent="0.25"/>
    <row r="380" s="49" customFormat="1" x14ac:dyDescent="0.25"/>
    <row r="381" s="49" customFormat="1" x14ac:dyDescent="0.25"/>
    <row r="382" s="49" customFormat="1" x14ac:dyDescent="0.25"/>
    <row r="383" s="49" customFormat="1" x14ac:dyDescent="0.25"/>
    <row r="384" s="49" customFormat="1" x14ac:dyDescent="0.25"/>
    <row r="385" s="49" customFormat="1" x14ac:dyDescent="0.25"/>
    <row r="386" s="49" customFormat="1" x14ac:dyDescent="0.25"/>
    <row r="387" s="49" customFormat="1" x14ac:dyDescent="0.25"/>
    <row r="388" s="49" customFormat="1" x14ac:dyDescent="0.25"/>
    <row r="389" s="49" customFormat="1" x14ac:dyDescent="0.25"/>
    <row r="390" s="49" customFormat="1" x14ac:dyDescent="0.25"/>
    <row r="391" s="49" customFormat="1" x14ac:dyDescent="0.25"/>
    <row r="392" s="49" customFormat="1" x14ac:dyDescent="0.25"/>
    <row r="393" s="49" customFormat="1" x14ac:dyDescent="0.25"/>
    <row r="394" s="49" customFormat="1" x14ac:dyDescent="0.25"/>
    <row r="395" s="49" customFormat="1" x14ac:dyDescent="0.25"/>
    <row r="396" s="49" customFormat="1" x14ac:dyDescent="0.25"/>
    <row r="397" s="49" customFormat="1" x14ac:dyDescent="0.25"/>
    <row r="398" s="49" customFormat="1" x14ac:dyDescent="0.25"/>
    <row r="399" s="49" customFormat="1" x14ac:dyDescent="0.25"/>
    <row r="400" s="49" customFormat="1" x14ac:dyDescent="0.25"/>
    <row r="401" s="49" customFormat="1" x14ac:dyDescent="0.25"/>
    <row r="402" s="49" customFormat="1" x14ac:dyDescent="0.25"/>
    <row r="403" s="49" customFormat="1" x14ac:dyDescent="0.25"/>
    <row r="404" s="49" customFormat="1" x14ac:dyDescent="0.25"/>
    <row r="405" s="49" customFormat="1" x14ac:dyDescent="0.25"/>
    <row r="406" s="49" customFormat="1" x14ac:dyDescent="0.25"/>
    <row r="407" s="49" customFormat="1" x14ac:dyDescent="0.25"/>
    <row r="408" s="49" customFormat="1" x14ac:dyDescent="0.25"/>
    <row r="409" s="49" customFormat="1" x14ac:dyDescent="0.25"/>
    <row r="410" s="49" customFormat="1" x14ac:dyDescent="0.25"/>
    <row r="411" s="49" customFormat="1" x14ac:dyDescent="0.25"/>
    <row r="412" s="49" customFormat="1" x14ac:dyDescent="0.25"/>
    <row r="413" s="49" customFormat="1" x14ac:dyDescent="0.25"/>
    <row r="414" s="49" customFormat="1" x14ac:dyDescent="0.25"/>
    <row r="415" s="49" customFormat="1" x14ac:dyDescent="0.25"/>
    <row r="416" s="49" customFormat="1" x14ac:dyDescent="0.25"/>
    <row r="417" s="49" customFormat="1" x14ac:dyDescent="0.25"/>
    <row r="418" s="49" customFormat="1" x14ac:dyDescent="0.25"/>
    <row r="419" s="49" customFormat="1" x14ac:dyDescent="0.25"/>
    <row r="420" s="49" customFormat="1" x14ac:dyDescent="0.25"/>
    <row r="421" s="49" customFormat="1" x14ac:dyDescent="0.25"/>
    <row r="422" s="49" customFormat="1" x14ac:dyDescent="0.25"/>
    <row r="423" s="49" customFormat="1" x14ac:dyDescent="0.25"/>
    <row r="424" s="49" customFormat="1" x14ac:dyDescent="0.25"/>
    <row r="425" s="49" customFormat="1" x14ac:dyDescent="0.25"/>
    <row r="426" s="49" customFormat="1" x14ac:dyDescent="0.25"/>
    <row r="427" s="49" customFormat="1" x14ac:dyDescent="0.25"/>
    <row r="428" s="49" customFormat="1" x14ac:dyDescent="0.25"/>
    <row r="429" s="49" customFormat="1" x14ac:dyDescent="0.25"/>
    <row r="430" s="49" customFormat="1" x14ac:dyDescent="0.25"/>
    <row r="431" s="49" customFormat="1" x14ac:dyDescent="0.25"/>
    <row r="432" s="49" customFormat="1" x14ac:dyDescent="0.25"/>
    <row r="433" s="49" customFormat="1" x14ac:dyDescent="0.25"/>
    <row r="434" s="49" customFormat="1" x14ac:dyDescent="0.25"/>
    <row r="435" s="49" customFormat="1" x14ac:dyDescent="0.25"/>
    <row r="436" s="49" customFormat="1" x14ac:dyDescent="0.25"/>
    <row r="437" s="49" customFormat="1" x14ac:dyDescent="0.25"/>
    <row r="438" s="49" customFormat="1" x14ac:dyDescent="0.25"/>
    <row r="439" s="49" customFormat="1" x14ac:dyDescent="0.25"/>
    <row r="440" s="49" customFormat="1" x14ac:dyDescent="0.25"/>
    <row r="441" s="49" customFormat="1" x14ac:dyDescent="0.25"/>
    <row r="442" s="49" customFormat="1" x14ac:dyDescent="0.25"/>
    <row r="443" s="49" customFormat="1" x14ac:dyDescent="0.25"/>
    <row r="444" s="49" customFormat="1" x14ac:dyDescent="0.25"/>
    <row r="445" s="49" customFormat="1" x14ac:dyDescent="0.25"/>
    <row r="446" s="49" customFormat="1" x14ac:dyDescent="0.25"/>
    <row r="447" s="49" customFormat="1" x14ac:dyDescent="0.25"/>
    <row r="448" s="49" customFormat="1" x14ac:dyDescent="0.25"/>
    <row r="449" s="49" customFormat="1" x14ac:dyDescent="0.25"/>
    <row r="450" s="49" customFormat="1" x14ac:dyDescent="0.25"/>
    <row r="451" s="49" customFormat="1" x14ac:dyDescent="0.25"/>
    <row r="452" s="49" customFormat="1" x14ac:dyDescent="0.25"/>
    <row r="453" s="49" customFormat="1" x14ac:dyDescent="0.25"/>
    <row r="454" s="49" customFormat="1" x14ac:dyDescent="0.25"/>
    <row r="455" s="49" customFormat="1" x14ac:dyDescent="0.25"/>
    <row r="456" s="49" customFormat="1" x14ac:dyDescent="0.25"/>
    <row r="457" s="49" customFormat="1" x14ac:dyDescent="0.25"/>
    <row r="458" s="49" customFormat="1" x14ac:dyDescent="0.25"/>
    <row r="459" s="49" customFormat="1" x14ac:dyDescent="0.25"/>
    <row r="460" s="49" customFormat="1" x14ac:dyDescent="0.25"/>
    <row r="461" s="49" customFormat="1" x14ac:dyDescent="0.25"/>
    <row r="462" s="49" customFormat="1" x14ac:dyDescent="0.25"/>
    <row r="463" s="49" customFormat="1" x14ac:dyDescent="0.25"/>
    <row r="464" s="49" customFormat="1" x14ac:dyDescent="0.25"/>
    <row r="465" s="49" customFormat="1" x14ac:dyDescent="0.25"/>
    <row r="466" s="49" customFormat="1" x14ac:dyDescent="0.25"/>
    <row r="467" s="49" customFormat="1" x14ac:dyDescent="0.25"/>
    <row r="468" s="49" customFormat="1" x14ac:dyDescent="0.25"/>
    <row r="469" s="49" customFormat="1" x14ac:dyDescent="0.25"/>
    <row r="470" s="49" customFormat="1" x14ac:dyDescent="0.25"/>
    <row r="471" s="49" customFormat="1" x14ac:dyDescent="0.25"/>
    <row r="472" s="49" customFormat="1" x14ac:dyDescent="0.25"/>
    <row r="473" s="49" customFormat="1" x14ac:dyDescent="0.25"/>
    <row r="474" s="49" customFormat="1" x14ac:dyDescent="0.25"/>
    <row r="475" s="49" customFormat="1" x14ac:dyDescent="0.25"/>
    <row r="476" s="49" customFormat="1" x14ac:dyDescent="0.25"/>
    <row r="477" s="49" customFormat="1" x14ac:dyDescent="0.25"/>
    <row r="478" s="49" customFormat="1" x14ac:dyDescent="0.25"/>
    <row r="479" s="49" customFormat="1" x14ac:dyDescent="0.25"/>
    <row r="480" s="49" customFormat="1" x14ac:dyDescent="0.25"/>
    <row r="481" s="49" customFormat="1" x14ac:dyDescent="0.25"/>
    <row r="482" s="49" customFormat="1" x14ac:dyDescent="0.25"/>
    <row r="483" s="49" customFormat="1" x14ac:dyDescent="0.25"/>
    <row r="484" s="49" customFormat="1" x14ac:dyDescent="0.25"/>
    <row r="485" s="49" customFormat="1" x14ac:dyDescent="0.25"/>
    <row r="486" s="49" customFormat="1" x14ac:dyDescent="0.25"/>
    <row r="487" s="49" customFormat="1" x14ac:dyDescent="0.25"/>
    <row r="488" s="49" customFormat="1" x14ac:dyDescent="0.25"/>
    <row r="489" s="49" customFormat="1" x14ac:dyDescent="0.25"/>
    <row r="490" s="49" customFormat="1" x14ac:dyDescent="0.25"/>
    <row r="491" s="49" customFormat="1" x14ac:dyDescent="0.25"/>
    <row r="492" s="49" customFormat="1" x14ac:dyDescent="0.25"/>
    <row r="493" s="49" customFormat="1" x14ac:dyDescent="0.25"/>
    <row r="494" s="49" customFormat="1" x14ac:dyDescent="0.25"/>
    <row r="495" s="49" customFormat="1" x14ac:dyDescent="0.25"/>
    <row r="496" s="49" customFormat="1" x14ac:dyDescent="0.25"/>
    <row r="497" s="49" customFormat="1" x14ac:dyDescent="0.25"/>
    <row r="498" s="49" customFormat="1" x14ac:dyDescent="0.25"/>
    <row r="499" s="49" customFormat="1" x14ac:dyDescent="0.25"/>
    <row r="500" s="49" customFormat="1" x14ac:dyDescent="0.25"/>
    <row r="501" s="49" customFormat="1" x14ac:dyDescent="0.25"/>
    <row r="502" s="49" customFormat="1" x14ac:dyDescent="0.25"/>
    <row r="503" s="49" customFormat="1" x14ac:dyDescent="0.25"/>
    <row r="504" s="49" customFormat="1" x14ac:dyDescent="0.25"/>
    <row r="505" s="49" customFormat="1" x14ac:dyDescent="0.25"/>
    <row r="506" s="49" customFormat="1" x14ac:dyDescent="0.25"/>
    <row r="507" s="49" customFormat="1" x14ac:dyDescent="0.25"/>
    <row r="508" s="49" customFormat="1" x14ac:dyDescent="0.25"/>
    <row r="509" s="49" customFormat="1" x14ac:dyDescent="0.25"/>
    <row r="510" s="49" customFormat="1" x14ac:dyDescent="0.25"/>
    <row r="511" s="49" customFormat="1" x14ac:dyDescent="0.25"/>
    <row r="512" s="49" customFormat="1" x14ac:dyDescent="0.25"/>
    <row r="513" s="49" customFormat="1" x14ac:dyDescent="0.25"/>
    <row r="514" s="49" customFormat="1" x14ac:dyDescent="0.25"/>
    <row r="515" s="49" customFormat="1" x14ac:dyDescent="0.25"/>
    <row r="516" s="49" customFormat="1" x14ac:dyDescent="0.25"/>
    <row r="517" s="49" customFormat="1" x14ac:dyDescent="0.25"/>
    <row r="518" s="49" customFormat="1" x14ac:dyDescent="0.25"/>
    <row r="519" s="49" customFormat="1" x14ac:dyDescent="0.25"/>
    <row r="520" s="49" customFormat="1" x14ac:dyDescent="0.25"/>
    <row r="521" s="49" customFormat="1" x14ac:dyDescent="0.25"/>
    <row r="522" s="49" customFormat="1" x14ac:dyDescent="0.25"/>
    <row r="523" s="49" customFormat="1" x14ac:dyDescent="0.25"/>
    <row r="524" s="49" customFormat="1" x14ac:dyDescent="0.25"/>
    <row r="525" s="49" customFormat="1" x14ac:dyDescent="0.25"/>
    <row r="526" s="49" customFormat="1" x14ac:dyDescent="0.25"/>
    <row r="527" s="49" customFormat="1" x14ac:dyDescent="0.25"/>
    <row r="528" s="49" customFormat="1" x14ac:dyDescent="0.25"/>
    <row r="529" s="49" customFormat="1" x14ac:dyDescent="0.25"/>
    <row r="530" s="49" customFormat="1" x14ac:dyDescent="0.25"/>
    <row r="531" s="49" customFormat="1" x14ac:dyDescent="0.25"/>
    <row r="532" s="49" customFormat="1" x14ac:dyDescent="0.25"/>
    <row r="533" s="49" customFormat="1" x14ac:dyDescent="0.25"/>
    <row r="534" s="49" customFormat="1" x14ac:dyDescent="0.25"/>
    <row r="535" s="49" customFormat="1" x14ac:dyDescent="0.25"/>
    <row r="536" s="49" customFormat="1" x14ac:dyDescent="0.25"/>
    <row r="537" s="49" customFormat="1" x14ac:dyDescent="0.25"/>
    <row r="538" s="49" customFormat="1" x14ac:dyDescent="0.25"/>
    <row r="539" s="49" customFormat="1" x14ac:dyDescent="0.25"/>
    <row r="540" s="49" customFormat="1" x14ac:dyDescent="0.25"/>
    <row r="541" s="49" customFormat="1" x14ac:dyDescent="0.25"/>
    <row r="542" s="49" customFormat="1" x14ac:dyDescent="0.25"/>
    <row r="543" s="49" customFormat="1" x14ac:dyDescent="0.25"/>
    <row r="544" s="49" customFormat="1" x14ac:dyDescent="0.25"/>
    <row r="545" s="49" customFormat="1" x14ac:dyDescent="0.25"/>
    <row r="546" s="49" customFormat="1" x14ac:dyDescent="0.25"/>
    <row r="547" s="49" customFormat="1" x14ac:dyDescent="0.25"/>
    <row r="548" s="49" customFormat="1" x14ac:dyDescent="0.25"/>
    <row r="549" s="49" customFormat="1" x14ac:dyDescent="0.25"/>
    <row r="550" s="49" customFormat="1" x14ac:dyDescent="0.25"/>
    <row r="551" s="49" customFormat="1" x14ac:dyDescent="0.25"/>
    <row r="552" s="49" customFormat="1" x14ac:dyDescent="0.25"/>
    <row r="553" s="49" customFormat="1" x14ac:dyDescent="0.25"/>
    <row r="554" s="49" customFormat="1" x14ac:dyDescent="0.25"/>
    <row r="555" s="49" customFormat="1" x14ac:dyDescent="0.25"/>
    <row r="556" s="49" customFormat="1" x14ac:dyDescent="0.25"/>
    <row r="557" s="49" customFormat="1" x14ac:dyDescent="0.25"/>
    <row r="558" s="49" customFormat="1" x14ac:dyDescent="0.25"/>
    <row r="559" s="49" customFormat="1" x14ac:dyDescent="0.25"/>
    <row r="560" s="49" customFormat="1" x14ac:dyDescent="0.25"/>
    <row r="561" s="49" customFormat="1" x14ac:dyDescent="0.25"/>
    <row r="562" s="49" customFormat="1" x14ac:dyDescent="0.25"/>
    <row r="563" s="49" customFormat="1" x14ac:dyDescent="0.25"/>
    <row r="564" s="49" customFormat="1" x14ac:dyDescent="0.25"/>
    <row r="565" s="49" customFormat="1" x14ac:dyDescent="0.25"/>
    <row r="566" s="49" customFormat="1" x14ac:dyDescent="0.25"/>
    <row r="567" s="49" customFormat="1" x14ac:dyDescent="0.25"/>
    <row r="568" s="49" customFormat="1" x14ac:dyDescent="0.25"/>
    <row r="569" s="49" customFormat="1" x14ac:dyDescent="0.25"/>
    <row r="570" s="49" customFormat="1" x14ac:dyDescent="0.25"/>
    <row r="571" s="49" customFormat="1" x14ac:dyDescent="0.25"/>
    <row r="572" s="49" customFormat="1" x14ac:dyDescent="0.25"/>
    <row r="573" s="49" customFormat="1" x14ac:dyDescent="0.25"/>
    <row r="574" s="49" customFormat="1" x14ac:dyDescent="0.25"/>
    <row r="575" s="49" customFormat="1" x14ac:dyDescent="0.25"/>
    <row r="576" s="49" customFormat="1" x14ac:dyDescent="0.25"/>
    <row r="577" s="49" customFormat="1" x14ac:dyDescent="0.25"/>
    <row r="578" s="49" customFormat="1" x14ac:dyDescent="0.25"/>
    <row r="579" s="49" customFormat="1" x14ac:dyDescent="0.25"/>
    <row r="580" s="49" customFormat="1" x14ac:dyDescent="0.25"/>
    <row r="581" s="49" customFormat="1" x14ac:dyDescent="0.25"/>
    <row r="582" s="49" customFormat="1" x14ac:dyDescent="0.25"/>
    <row r="583" s="49" customFormat="1" x14ac:dyDescent="0.25"/>
    <row r="584" s="49" customFormat="1" x14ac:dyDescent="0.25"/>
    <row r="585" s="49" customFormat="1" x14ac:dyDescent="0.25"/>
    <row r="586" s="49" customFormat="1" x14ac:dyDescent="0.25"/>
    <row r="587" s="49" customFormat="1" x14ac:dyDescent="0.25"/>
    <row r="588" s="49" customFormat="1" x14ac:dyDescent="0.25"/>
    <row r="589" s="49" customFormat="1" x14ac:dyDescent="0.25"/>
    <row r="590" s="49" customFormat="1" x14ac:dyDescent="0.25"/>
    <row r="591" s="49" customFormat="1" x14ac:dyDescent="0.25"/>
    <row r="592" s="49" customFormat="1" x14ac:dyDescent="0.25"/>
    <row r="593" s="49" customFormat="1" x14ac:dyDescent="0.25"/>
    <row r="594" s="49" customFormat="1" x14ac:dyDescent="0.25"/>
    <row r="595" s="49" customFormat="1" x14ac:dyDescent="0.25"/>
    <row r="596" s="49" customFormat="1" x14ac:dyDescent="0.25"/>
    <row r="597" s="49" customFormat="1" x14ac:dyDescent="0.25"/>
    <row r="598" s="49" customFormat="1" x14ac:dyDescent="0.25"/>
    <row r="599" s="49" customFormat="1" x14ac:dyDescent="0.25"/>
    <row r="600" s="49" customFormat="1" x14ac:dyDescent="0.25"/>
    <row r="601" s="49" customFormat="1" x14ac:dyDescent="0.25"/>
    <row r="602" s="49" customFormat="1" x14ac:dyDescent="0.25"/>
    <row r="603" s="49" customFormat="1" x14ac:dyDescent="0.25"/>
    <row r="604" s="49" customFormat="1" x14ac:dyDescent="0.25"/>
    <row r="605" s="49" customFormat="1" x14ac:dyDescent="0.25"/>
    <row r="606" s="49" customFormat="1" x14ac:dyDescent="0.25"/>
    <row r="607" s="49" customFormat="1" x14ac:dyDescent="0.25"/>
    <row r="608" s="49" customFormat="1" x14ac:dyDescent="0.25"/>
    <row r="609" s="49" customFormat="1" x14ac:dyDescent="0.25"/>
    <row r="610" s="49" customFormat="1" x14ac:dyDescent="0.25"/>
    <row r="611" s="49" customFormat="1" x14ac:dyDescent="0.25"/>
    <row r="612" s="49" customFormat="1" x14ac:dyDescent="0.25"/>
    <row r="613" s="49" customFormat="1" x14ac:dyDescent="0.25"/>
    <row r="614" s="49" customFormat="1" x14ac:dyDescent="0.25"/>
    <row r="615" s="49" customFormat="1" x14ac:dyDescent="0.25"/>
    <row r="616" s="49" customFormat="1" x14ac:dyDescent="0.25"/>
    <row r="617" s="49" customFormat="1" x14ac:dyDescent="0.25"/>
    <row r="618" s="49" customFormat="1" x14ac:dyDescent="0.25"/>
    <row r="619" s="49" customFormat="1" x14ac:dyDescent="0.25"/>
    <row r="620" s="49" customFormat="1" x14ac:dyDescent="0.25"/>
    <row r="621" s="49" customFormat="1" x14ac:dyDescent="0.25"/>
    <row r="622" s="49" customFormat="1" x14ac:dyDescent="0.25"/>
    <row r="623" s="49" customFormat="1" x14ac:dyDescent="0.25"/>
    <row r="624" s="49" customFormat="1" x14ac:dyDescent="0.25"/>
    <row r="625" s="49" customFormat="1" x14ac:dyDescent="0.25"/>
    <row r="626" s="49" customFormat="1" x14ac:dyDescent="0.25"/>
    <row r="627" s="49" customFormat="1" x14ac:dyDescent="0.25"/>
    <row r="628" s="49" customFormat="1" x14ac:dyDescent="0.25"/>
    <row r="629" s="49" customFormat="1" x14ac:dyDescent="0.25"/>
    <row r="630" s="49" customFormat="1" x14ac:dyDescent="0.25"/>
    <row r="631" s="49" customFormat="1" x14ac:dyDescent="0.25"/>
    <row r="632" s="49" customFormat="1" x14ac:dyDescent="0.25"/>
    <row r="633" s="49" customFormat="1" x14ac:dyDescent="0.25"/>
    <row r="634" s="49" customFormat="1" x14ac:dyDescent="0.25"/>
    <row r="635" s="49" customFormat="1" x14ac:dyDescent="0.25"/>
    <row r="636" s="49" customFormat="1" x14ac:dyDescent="0.25"/>
    <row r="637" s="49" customFormat="1" x14ac:dyDescent="0.25"/>
    <row r="638" s="49" customFormat="1" x14ac:dyDescent="0.25"/>
    <row r="639" s="49" customFormat="1" x14ac:dyDescent="0.25"/>
    <row r="640" s="49" customFormat="1" x14ac:dyDescent="0.25"/>
    <row r="641" s="49" customFormat="1" x14ac:dyDescent="0.25"/>
    <row r="642" s="49" customFormat="1" x14ac:dyDescent="0.25"/>
    <row r="643" s="49" customFormat="1" x14ac:dyDescent="0.25"/>
    <row r="644" s="49" customFormat="1" x14ac:dyDescent="0.25"/>
    <row r="645" s="49" customFormat="1" x14ac:dyDescent="0.25"/>
    <row r="646" s="49" customFormat="1" x14ac:dyDescent="0.25"/>
    <row r="647" s="49" customFormat="1" x14ac:dyDescent="0.25"/>
    <row r="648" s="49" customFormat="1" x14ac:dyDescent="0.25"/>
    <row r="649" s="49" customFormat="1" x14ac:dyDescent="0.25"/>
    <row r="650" s="49" customFormat="1" x14ac:dyDescent="0.25"/>
    <row r="651" s="49" customFormat="1" x14ac:dyDescent="0.25"/>
    <row r="652" s="49" customFormat="1" x14ac:dyDescent="0.25"/>
    <row r="653" s="49" customFormat="1" x14ac:dyDescent="0.25"/>
    <row r="654" s="49" customFormat="1" x14ac:dyDescent="0.25"/>
    <row r="655" s="49" customFormat="1" x14ac:dyDescent="0.25"/>
    <row r="656" s="49" customFormat="1" x14ac:dyDescent="0.25"/>
    <row r="657" s="49" customFormat="1" x14ac:dyDescent="0.25"/>
    <row r="658" s="49" customFormat="1" x14ac:dyDescent="0.25"/>
    <row r="659" s="49" customFormat="1" x14ac:dyDescent="0.25"/>
    <row r="660" s="49" customFormat="1" x14ac:dyDescent="0.25"/>
    <row r="661" s="49" customFormat="1" x14ac:dyDescent="0.25"/>
    <row r="662" s="49" customFormat="1" x14ac:dyDescent="0.25"/>
    <row r="663" s="49" customFormat="1" x14ac:dyDescent="0.25"/>
    <row r="664" s="49" customFormat="1" x14ac:dyDescent="0.25"/>
    <row r="665" s="49" customFormat="1" x14ac:dyDescent="0.25"/>
    <row r="666" s="49" customFormat="1" x14ac:dyDescent="0.25"/>
    <row r="667" s="49" customFormat="1" x14ac:dyDescent="0.25"/>
    <row r="668" s="49" customFormat="1" x14ac:dyDescent="0.25"/>
    <row r="669" s="49" customFormat="1" x14ac:dyDescent="0.25"/>
    <row r="670" s="49" customFormat="1" x14ac:dyDescent="0.25"/>
    <row r="671" s="49" customFormat="1" x14ac:dyDescent="0.25"/>
    <row r="672" s="49" customFormat="1" x14ac:dyDescent="0.25"/>
    <row r="673" s="49" customFormat="1" x14ac:dyDescent="0.25"/>
    <row r="674" s="49" customFormat="1" x14ac:dyDescent="0.25"/>
    <row r="675" s="49" customFormat="1" x14ac:dyDescent="0.25"/>
    <row r="676" s="49" customFormat="1" x14ac:dyDescent="0.25"/>
    <row r="677" s="49" customFormat="1" x14ac:dyDescent="0.25"/>
    <row r="678" s="49" customFormat="1" x14ac:dyDescent="0.25"/>
    <row r="679" s="49" customFormat="1" x14ac:dyDescent="0.25"/>
    <row r="680" s="49" customFormat="1" x14ac:dyDescent="0.25"/>
    <row r="681" s="49" customFormat="1" x14ac:dyDescent="0.25"/>
    <row r="682" s="49" customFormat="1" x14ac:dyDescent="0.25"/>
    <row r="683" s="49" customFormat="1" x14ac:dyDescent="0.25"/>
    <row r="684" s="49" customFormat="1" x14ac:dyDescent="0.25"/>
    <row r="685" s="49" customFormat="1" x14ac:dyDescent="0.25"/>
    <row r="686" s="49" customFormat="1" x14ac:dyDescent="0.25"/>
    <row r="687" s="49" customFormat="1" x14ac:dyDescent="0.25"/>
    <row r="688" s="49" customFormat="1" x14ac:dyDescent="0.25"/>
    <row r="689" s="49" customFormat="1" x14ac:dyDescent="0.25"/>
    <row r="690" s="49" customFormat="1" x14ac:dyDescent="0.25"/>
    <row r="691" s="49" customFormat="1" x14ac:dyDescent="0.25"/>
    <row r="692" s="49" customFormat="1" x14ac:dyDescent="0.25"/>
    <row r="693" s="49" customFormat="1" x14ac:dyDescent="0.25"/>
    <row r="694" s="49" customFormat="1" x14ac:dyDescent="0.25"/>
    <row r="695" s="49" customFormat="1" x14ac:dyDescent="0.25"/>
    <row r="696" s="49" customFormat="1" x14ac:dyDescent="0.25"/>
    <row r="697" s="49" customFormat="1" x14ac:dyDescent="0.25"/>
    <row r="698" s="49" customFormat="1" x14ac:dyDescent="0.25"/>
    <row r="699" s="49" customFormat="1" x14ac:dyDescent="0.25"/>
    <row r="700" s="49" customFormat="1" x14ac:dyDescent="0.25"/>
    <row r="701" s="49" customFormat="1" x14ac:dyDescent="0.25"/>
    <row r="702" s="49" customFormat="1" x14ac:dyDescent="0.25"/>
    <row r="703" s="49" customFormat="1" x14ac:dyDescent="0.25"/>
    <row r="704" s="49" customFormat="1" x14ac:dyDescent="0.25"/>
    <row r="705" s="49" customFormat="1" x14ac:dyDescent="0.25"/>
    <row r="706" s="49" customFormat="1" x14ac:dyDescent="0.25"/>
    <row r="707" s="49" customFormat="1" x14ac:dyDescent="0.25"/>
    <row r="708" s="49" customFormat="1" x14ac:dyDescent="0.25"/>
    <row r="709" s="49" customFormat="1" x14ac:dyDescent="0.25"/>
    <row r="710" s="49" customFormat="1" x14ac:dyDescent="0.25"/>
    <row r="711" s="49" customFormat="1" x14ac:dyDescent="0.25"/>
    <row r="712" s="49" customFormat="1" x14ac:dyDescent="0.25"/>
    <row r="713" s="49" customFormat="1" x14ac:dyDescent="0.25"/>
    <row r="714" s="49" customFormat="1" x14ac:dyDescent="0.25"/>
    <row r="715" s="49" customFormat="1" x14ac:dyDescent="0.25"/>
    <row r="716" s="49" customFormat="1" x14ac:dyDescent="0.25"/>
    <row r="717" s="49" customFormat="1" x14ac:dyDescent="0.25"/>
    <row r="718" s="49" customFormat="1" x14ac:dyDescent="0.25"/>
    <row r="719" s="49" customFormat="1" x14ac:dyDescent="0.25"/>
    <row r="720" s="49" customFormat="1" x14ac:dyDescent="0.25"/>
    <row r="721" s="49" customFormat="1" x14ac:dyDescent="0.25"/>
    <row r="722" s="49" customFormat="1" x14ac:dyDescent="0.25"/>
    <row r="723" s="49" customFormat="1" x14ac:dyDescent="0.25"/>
    <row r="724" s="49" customFormat="1" x14ac:dyDescent="0.25"/>
    <row r="725" s="49" customFormat="1" x14ac:dyDescent="0.25"/>
    <row r="726" s="49" customFormat="1" x14ac:dyDescent="0.25"/>
    <row r="727" s="49" customFormat="1" x14ac:dyDescent="0.25"/>
    <row r="728" s="49" customFormat="1" x14ac:dyDescent="0.25"/>
    <row r="729" s="49" customFormat="1" x14ac:dyDescent="0.25"/>
    <row r="730" s="49" customFormat="1" x14ac:dyDescent="0.25"/>
    <row r="731" s="49" customFormat="1" x14ac:dyDescent="0.25"/>
    <row r="732" s="49" customFormat="1" x14ac:dyDescent="0.25"/>
    <row r="733" s="49" customFormat="1" x14ac:dyDescent="0.25"/>
    <row r="734" s="49" customFormat="1" x14ac:dyDescent="0.25"/>
    <row r="735" s="49" customFormat="1" x14ac:dyDescent="0.25"/>
    <row r="736" s="49" customFormat="1" x14ac:dyDescent="0.25"/>
    <row r="737" s="49" customFormat="1" x14ac:dyDescent="0.25"/>
    <row r="738" s="49" customFormat="1" x14ac:dyDescent="0.25"/>
    <row r="739" s="49" customFormat="1" x14ac:dyDescent="0.25"/>
    <row r="740" s="49" customFormat="1" x14ac:dyDescent="0.25"/>
    <row r="741" s="49" customFormat="1" x14ac:dyDescent="0.25"/>
    <row r="742" s="49" customFormat="1" x14ac:dyDescent="0.25"/>
    <row r="743" s="49" customFormat="1" x14ac:dyDescent="0.25"/>
    <row r="744" s="49" customFormat="1" x14ac:dyDescent="0.25"/>
    <row r="745" s="49" customFormat="1" x14ac:dyDescent="0.25"/>
    <row r="746" s="49" customFormat="1" x14ac:dyDescent="0.25"/>
    <row r="747" s="49" customFormat="1" x14ac:dyDescent="0.25"/>
    <row r="748" s="49" customFormat="1" x14ac:dyDescent="0.25"/>
    <row r="749" s="49" customFormat="1" x14ac:dyDescent="0.25"/>
    <row r="750" s="49" customFormat="1" x14ac:dyDescent="0.25"/>
    <row r="751" s="49" customFormat="1" x14ac:dyDescent="0.25"/>
    <row r="752" s="49" customFormat="1" x14ac:dyDescent="0.25"/>
    <row r="753" s="49" customFormat="1" x14ac:dyDescent="0.25"/>
    <row r="754" s="49" customFormat="1" x14ac:dyDescent="0.25"/>
    <row r="755" s="49" customFormat="1" x14ac:dyDescent="0.25"/>
    <row r="756" s="49" customFormat="1" x14ac:dyDescent="0.25"/>
    <row r="757" s="49" customFormat="1" x14ac:dyDescent="0.25"/>
    <row r="758" s="49" customFormat="1" x14ac:dyDescent="0.25"/>
    <row r="759" s="49" customFormat="1" x14ac:dyDescent="0.25"/>
    <row r="760" s="49" customFormat="1" x14ac:dyDescent="0.25"/>
    <row r="761" s="49" customFormat="1" x14ac:dyDescent="0.25"/>
    <row r="762" s="49" customFormat="1" x14ac:dyDescent="0.25"/>
    <row r="763" s="49" customFormat="1" x14ac:dyDescent="0.25"/>
    <row r="764" s="49" customFormat="1" x14ac:dyDescent="0.25"/>
    <row r="765" s="49" customFormat="1" x14ac:dyDescent="0.25"/>
    <row r="766" s="49" customFormat="1" x14ac:dyDescent="0.25"/>
    <row r="767" s="49" customFormat="1" x14ac:dyDescent="0.25"/>
    <row r="768" s="49" customFormat="1" x14ac:dyDescent="0.25"/>
    <row r="769" s="49" customFormat="1" x14ac:dyDescent="0.25"/>
    <row r="770" s="49" customFormat="1" x14ac:dyDescent="0.25"/>
    <row r="771" s="49" customFormat="1" x14ac:dyDescent="0.25"/>
    <row r="772" s="49" customFormat="1" x14ac:dyDescent="0.25"/>
    <row r="773" s="49" customFormat="1" x14ac:dyDescent="0.25"/>
    <row r="774" s="49" customFormat="1" x14ac:dyDescent="0.25"/>
    <row r="775" s="49" customFormat="1" x14ac:dyDescent="0.25"/>
    <row r="776" s="49" customFormat="1" x14ac:dyDescent="0.25"/>
    <row r="777" s="49" customFormat="1" x14ac:dyDescent="0.25"/>
    <row r="778" s="49" customFormat="1" x14ac:dyDescent="0.25"/>
    <row r="779" s="49" customFormat="1" x14ac:dyDescent="0.25"/>
    <row r="780" s="49" customFormat="1" x14ac:dyDescent="0.25"/>
    <row r="781" s="49" customFormat="1" x14ac:dyDescent="0.25"/>
    <row r="782" s="49" customFormat="1" x14ac:dyDescent="0.25"/>
    <row r="783" s="49" customFormat="1" x14ac:dyDescent="0.25"/>
    <row r="784" s="49" customFormat="1" x14ac:dyDescent="0.25"/>
    <row r="785" s="49" customFormat="1" x14ac:dyDescent="0.25"/>
    <row r="786" s="49" customFormat="1" x14ac:dyDescent="0.25"/>
    <row r="787" s="49" customFormat="1" x14ac:dyDescent="0.25"/>
    <row r="788" s="49" customFormat="1" x14ac:dyDescent="0.25"/>
    <row r="789" s="49" customFormat="1" x14ac:dyDescent="0.25"/>
    <row r="790" s="49" customFormat="1" x14ac:dyDescent="0.25"/>
    <row r="791" s="49" customFormat="1" x14ac:dyDescent="0.25"/>
    <row r="792" s="49" customFormat="1" x14ac:dyDescent="0.25"/>
    <row r="793" s="49" customFormat="1" x14ac:dyDescent="0.25"/>
    <row r="794" s="49" customFormat="1" x14ac:dyDescent="0.25"/>
    <row r="795" s="49" customFormat="1" x14ac:dyDescent="0.25"/>
    <row r="796" s="49" customFormat="1" x14ac:dyDescent="0.25"/>
    <row r="797" s="49" customFormat="1" x14ac:dyDescent="0.25"/>
    <row r="798" s="49" customFormat="1" x14ac:dyDescent="0.25"/>
    <row r="799" s="49" customFormat="1" x14ac:dyDescent="0.25"/>
    <row r="800" s="49" customFormat="1" x14ac:dyDescent="0.25"/>
    <row r="801" s="49" customFormat="1" x14ac:dyDescent="0.25"/>
    <row r="802" s="49" customFormat="1" x14ac:dyDescent="0.25"/>
    <row r="803" s="49" customFormat="1" x14ac:dyDescent="0.25"/>
    <row r="804" s="49" customFormat="1" x14ac:dyDescent="0.25"/>
    <row r="805" s="49" customFormat="1" x14ac:dyDescent="0.25"/>
    <row r="806" s="49" customFormat="1" x14ac:dyDescent="0.25"/>
    <row r="807" s="49" customFormat="1" x14ac:dyDescent="0.25"/>
    <row r="808" s="49" customFormat="1" x14ac:dyDescent="0.25"/>
    <row r="809" s="49" customFormat="1" x14ac:dyDescent="0.25"/>
    <row r="810" s="49" customFormat="1" x14ac:dyDescent="0.25"/>
    <row r="811" s="49" customFormat="1" x14ac:dyDescent="0.25"/>
    <row r="812" s="49" customFormat="1" x14ac:dyDescent="0.25"/>
    <row r="813" s="49" customFormat="1" x14ac:dyDescent="0.25"/>
    <row r="814" s="49" customFormat="1" x14ac:dyDescent="0.25"/>
    <row r="815" s="49" customFormat="1" x14ac:dyDescent="0.25"/>
    <row r="816" s="49" customFormat="1" x14ac:dyDescent="0.25"/>
    <row r="817" s="49" customFormat="1" x14ac:dyDescent="0.25"/>
    <row r="818" s="49" customFormat="1" x14ac:dyDescent="0.25"/>
    <row r="819" s="49" customFormat="1" x14ac:dyDescent="0.25"/>
    <row r="820" s="49" customFormat="1" x14ac:dyDescent="0.25"/>
    <row r="821" s="49" customFormat="1" x14ac:dyDescent="0.25"/>
    <row r="822" s="49" customFormat="1" x14ac:dyDescent="0.25"/>
    <row r="823" s="49" customFormat="1" x14ac:dyDescent="0.25"/>
    <row r="824" s="49" customFormat="1" x14ac:dyDescent="0.25"/>
    <row r="825" s="49" customFormat="1" x14ac:dyDescent="0.25"/>
    <row r="826" s="49" customFormat="1" x14ac:dyDescent="0.25"/>
    <row r="827" s="49" customFormat="1" x14ac:dyDescent="0.25"/>
    <row r="828" s="49" customFormat="1" x14ac:dyDescent="0.25"/>
    <row r="829" s="49" customFormat="1" x14ac:dyDescent="0.25"/>
    <row r="830" s="49" customFormat="1" x14ac:dyDescent="0.25"/>
    <row r="831" s="49" customFormat="1" x14ac:dyDescent="0.25"/>
    <row r="832" s="49" customFormat="1" x14ac:dyDescent="0.25"/>
    <row r="833" s="49" customFormat="1" x14ac:dyDescent="0.25"/>
    <row r="834" s="49" customFormat="1" x14ac:dyDescent="0.25"/>
    <row r="835" s="49" customFormat="1" x14ac:dyDescent="0.25"/>
    <row r="836" s="49" customFormat="1" x14ac:dyDescent="0.25"/>
    <row r="837" s="49" customFormat="1" x14ac:dyDescent="0.25"/>
    <row r="838" s="49" customFormat="1" x14ac:dyDescent="0.25"/>
    <row r="839" s="49" customFormat="1" x14ac:dyDescent="0.25"/>
    <row r="840" s="49" customFormat="1" x14ac:dyDescent="0.25"/>
    <row r="841" s="49" customFormat="1" x14ac:dyDescent="0.25"/>
    <row r="842" s="49" customFormat="1" x14ac:dyDescent="0.25"/>
    <row r="843" s="49" customFormat="1" x14ac:dyDescent="0.25"/>
    <row r="844" s="49" customFormat="1" x14ac:dyDescent="0.25"/>
    <row r="845" s="49" customFormat="1" x14ac:dyDescent="0.25"/>
    <row r="846" s="49" customFormat="1" x14ac:dyDescent="0.25"/>
    <row r="847" s="49" customFormat="1" x14ac:dyDescent="0.25"/>
    <row r="848" s="49" customFormat="1" x14ac:dyDescent="0.25"/>
    <row r="849" s="49" customFormat="1" x14ac:dyDescent="0.25"/>
    <row r="850" s="49" customFormat="1" x14ac:dyDescent="0.25"/>
    <row r="851" s="49" customFormat="1" x14ac:dyDescent="0.25"/>
    <row r="852" s="49" customFormat="1" x14ac:dyDescent="0.25"/>
    <row r="853" s="49" customFormat="1" x14ac:dyDescent="0.25"/>
    <row r="854" s="49" customFormat="1" x14ac:dyDescent="0.25"/>
    <row r="855" s="49" customFormat="1" x14ac:dyDescent="0.25"/>
    <row r="856" s="49" customFormat="1" x14ac:dyDescent="0.25"/>
    <row r="857" s="49" customFormat="1" x14ac:dyDescent="0.25"/>
    <row r="858" s="49" customFormat="1" x14ac:dyDescent="0.25"/>
    <row r="859" s="49" customFormat="1" x14ac:dyDescent="0.25"/>
    <row r="860" s="49" customFormat="1" x14ac:dyDescent="0.25"/>
    <row r="861" s="49" customFormat="1" x14ac:dyDescent="0.25"/>
    <row r="862" s="49" customFormat="1" x14ac:dyDescent="0.25"/>
    <row r="863" s="49" customFormat="1" x14ac:dyDescent="0.25"/>
    <row r="864" s="49" customFormat="1" x14ac:dyDescent="0.25"/>
    <row r="865" s="49" customFormat="1" x14ac:dyDescent="0.25"/>
    <row r="866" s="49" customFormat="1" x14ac:dyDescent="0.25"/>
    <row r="867" s="49" customFormat="1" x14ac:dyDescent="0.25"/>
    <row r="868" s="49" customFormat="1" x14ac:dyDescent="0.25"/>
    <row r="869" s="49" customFormat="1" x14ac:dyDescent="0.25"/>
    <row r="870" s="49" customFormat="1" x14ac:dyDescent="0.25"/>
    <row r="871" s="49" customFormat="1" x14ac:dyDescent="0.25"/>
    <row r="872" s="49" customFormat="1" x14ac:dyDescent="0.25"/>
    <row r="873" s="49" customFormat="1" x14ac:dyDescent="0.25"/>
    <row r="874" s="49" customFormat="1" x14ac:dyDescent="0.25"/>
    <row r="875" s="49" customFormat="1" x14ac:dyDescent="0.25"/>
    <row r="876" s="49" customFormat="1" x14ac:dyDescent="0.25"/>
    <row r="877" s="49" customFormat="1" x14ac:dyDescent="0.25"/>
    <row r="878" s="49" customFormat="1" x14ac:dyDescent="0.25"/>
    <row r="879" s="49" customFormat="1" x14ac:dyDescent="0.25"/>
    <row r="880" s="49" customFormat="1" x14ac:dyDescent="0.25"/>
    <row r="881" s="49" customFormat="1" x14ac:dyDescent="0.25"/>
    <row r="882" s="49" customFormat="1" x14ac:dyDescent="0.25"/>
    <row r="883" s="49" customFormat="1" x14ac:dyDescent="0.25"/>
    <row r="884" s="49" customFormat="1" x14ac:dyDescent="0.25"/>
    <row r="885" s="49" customFormat="1" x14ac:dyDescent="0.25"/>
    <row r="886" s="49" customFormat="1" x14ac:dyDescent="0.25"/>
    <row r="887" s="49" customFormat="1" x14ac:dyDescent="0.25"/>
    <row r="888" s="49" customFormat="1" x14ac:dyDescent="0.25"/>
    <row r="889" s="49" customFormat="1" x14ac:dyDescent="0.25"/>
    <row r="890" s="49" customFormat="1" x14ac:dyDescent="0.25"/>
    <row r="891" s="49" customFormat="1" x14ac:dyDescent="0.25"/>
    <row r="892" s="49" customFormat="1" x14ac:dyDescent="0.25"/>
    <row r="893" s="49" customFormat="1" x14ac:dyDescent="0.25"/>
    <row r="894" s="49" customFormat="1" x14ac:dyDescent="0.25"/>
    <row r="895" s="49" customFormat="1" x14ac:dyDescent="0.25"/>
    <row r="896" s="49" customFormat="1" x14ac:dyDescent="0.25"/>
    <row r="897" s="49" customFormat="1" x14ac:dyDescent="0.25"/>
    <row r="898" s="49" customFormat="1" x14ac:dyDescent="0.25"/>
    <row r="899" s="49" customFormat="1" x14ac:dyDescent="0.25"/>
    <row r="900" s="49" customFormat="1" x14ac:dyDescent="0.25"/>
    <row r="901" s="49" customFormat="1" x14ac:dyDescent="0.25"/>
    <row r="902" s="49" customFormat="1" x14ac:dyDescent="0.25"/>
    <row r="903" s="49" customFormat="1" x14ac:dyDescent="0.25"/>
    <row r="904" s="49" customFormat="1" x14ac:dyDescent="0.25"/>
    <row r="905" s="49" customFormat="1" x14ac:dyDescent="0.25"/>
    <row r="906" s="49" customFormat="1" x14ac:dyDescent="0.25"/>
    <row r="907" s="49" customFormat="1" x14ac:dyDescent="0.25"/>
    <row r="908" s="49" customFormat="1" x14ac:dyDescent="0.25"/>
    <row r="909" s="49" customFormat="1" x14ac:dyDescent="0.25"/>
    <row r="910" s="49" customFormat="1" x14ac:dyDescent="0.25"/>
    <row r="911" s="49" customFormat="1" x14ac:dyDescent="0.25"/>
    <row r="912" s="49" customFormat="1" x14ac:dyDescent="0.25"/>
    <row r="913" s="49" customFormat="1" x14ac:dyDescent="0.25"/>
    <row r="914" s="49" customFormat="1" x14ac:dyDescent="0.25"/>
    <row r="915" s="49" customFormat="1" x14ac:dyDescent="0.25"/>
    <row r="916" s="49" customFormat="1" x14ac:dyDescent="0.25"/>
    <row r="917" s="49" customFormat="1" x14ac:dyDescent="0.25"/>
    <row r="918" s="49" customFormat="1" x14ac:dyDescent="0.25"/>
    <row r="919" s="49" customFormat="1" x14ac:dyDescent="0.25"/>
    <row r="920" s="49" customFormat="1" x14ac:dyDescent="0.25"/>
    <row r="921" s="49" customFormat="1" x14ac:dyDescent="0.25"/>
    <row r="922" s="49" customFormat="1" x14ac:dyDescent="0.25"/>
    <row r="923" s="49" customFormat="1" x14ac:dyDescent="0.25"/>
    <row r="924" s="49" customFormat="1" x14ac:dyDescent="0.25"/>
    <row r="925" s="49" customFormat="1" x14ac:dyDescent="0.25"/>
    <row r="926" s="49" customFormat="1" x14ac:dyDescent="0.25"/>
    <row r="927" s="49" customFormat="1" x14ac:dyDescent="0.25"/>
    <row r="928" s="49" customFormat="1" x14ac:dyDescent="0.25"/>
    <row r="929" s="49" customFormat="1" x14ac:dyDescent="0.25"/>
    <row r="930" s="49" customFormat="1" x14ac:dyDescent="0.25"/>
    <row r="931" s="49" customFormat="1" x14ac:dyDescent="0.25"/>
    <row r="932" s="49" customFormat="1" x14ac:dyDescent="0.25"/>
    <row r="933" s="49" customFormat="1" x14ac:dyDescent="0.25"/>
    <row r="934" s="49" customFormat="1" x14ac:dyDescent="0.25"/>
    <row r="935" s="49" customFormat="1" x14ac:dyDescent="0.25"/>
    <row r="936" s="49" customFormat="1" x14ac:dyDescent="0.25"/>
    <row r="937" s="49" customFormat="1" x14ac:dyDescent="0.25"/>
    <row r="938" s="49" customFormat="1" x14ac:dyDescent="0.25"/>
    <row r="939" s="49" customFormat="1" x14ac:dyDescent="0.25"/>
    <row r="940" s="49" customFormat="1" x14ac:dyDescent="0.25"/>
    <row r="941" s="49" customFormat="1" x14ac:dyDescent="0.25"/>
    <row r="942" s="49" customFormat="1" x14ac:dyDescent="0.25"/>
    <row r="943" s="49" customFormat="1" x14ac:dyDescent="0.25"/>
    <row r="944" s="49" customFormat="1" x14ac:dyDescent="0.25"/>
    <row r="945" s="49" customFormat="1" x14ac:dyDescent="0.25"/>
    <row r="946" s="49" customFormat="1" x14ac:dyDescent="0.25"/>
    <row r="947" s="49" customFormat="1" x14ac:dyDescent="0.25"/>
    <row r="948" s="49" customFormat="1" x14ac:dyDescent="0.25"/>
    <row r="949" s="49" customFormat="1" x14ac:dyDescent="0.25"/>
    <row r="950" s="49" customFormat="1" x14ac:dyDescent="0.25"/>
    <row r="951" s="49" customFormat="1" x14ac:dyDescent="0.25"/>
    <row r="952" s="49" customFormat="1" x14ac:dyDescent="0.25"/>
    <row r="953" s="49" customFormat="1" x14ac:dyDescent="0.25"/>
    <row r="954" s="49" customFormat="1" x14ac:dyDescent="0.25"/>
    <row r="955" s="49" customFormat="1" x14ac:dyDescent="0.25"/>
    <row r="956" s="49" customFormat="1" x14ac:dyDescent="0.25"/>
    <row r="957" s="49" customFormat="1" x14ac:dyDescent="0.25"/>
    <row r="958" s="49" customFormat="1" x14ac:dyDescent="0.25"/>
    <row r="959" s="49" customFormat="1" x14ac:dyDescent="0.25"/>
    <row r="960" s="49" customFormat="1" x14ac:dyDescent="0.25"/>
    <row r="961" s="49" customFormat="1" x14ac:dyDescent="0.25"/>
    <row r="962" s="49" customFormat="1" x14ac:dyDescent="0.25"/>
    <row r="963" s="49" customFormat="1" x14ac:dyDescent="0.25"/>
    <row r="964" s="49" customFormat="1" x14ac:dyDescent="0.25"/>
    <row r="965" s="49" customFormat="1" x14ac:dyDescent="0.25"/>
    <row r="966" s="49" customFormat="1" x14ac:dyDescent="0.25"/>
    <row r="967" s="49" customFormat="1" x14ac:dyDescent="0.25"/>
    <row r="968" s="49" customFormat="1" x14ac:dyDescent="0.25"/>
    <row r="969" s="49" customFormat="1" x14ac:dyDescent="0.25"/>
    <row r="970" s="49" customFormat="1" x14ac:dyDescent="0.25"/>
    <row r="971" s="49" customFormat="1" x14ac:dyDescent="0.25"/>
    <row r="972" s="49" customFormat="1" x14ac:dyDescent="0.25"/>
    <row r="973" s="49" customFormat="1" x14ac:dyDescent="0.25"/>
    <row r="974" s="49" customFormat="1" x14ac:dyDescent="0.25"/>
    <row r="975" s="49" customFormat="1" x14ac:dyDescent="0.25"/>
    <row r="976" s="49" customFormat="1" x14ac:dyDescent="0.25"/>
    <row r="977" s="49" customFormat="1" x14ac:dyDescent="0.25"/>
    <row r="978" s="49" customFormat="1" x14ac:dyDescent="0.25"/>
    <row r="979" s="49" customFormat="1" x14ac:dyDescent="0.25"/>
    <row r="980" s="49" customFormat="1" x14ac:dyDescent="0.25"/>
    <row r="981" s="49" customFormat="1" x14ac:dyDescent="0.25"/>
    <row r="982" s="49" customFormat="1" x14ac:dyDescent="0.25"/>
    <row r="983" s="49" customFormat="1" x14ac:dyDescent="0.25"/>
    <row r="984" s="49" customFormat="1" x14ac:dyDescent="0.25"/>
    <row r="985" s="49" customFormat="1" x14ac:dyDescent="0.25"/>
    <row r="986" s="49" customFormat="1" x14ac:dyDescent="0.25"/>
    <row r="987" s="49" customFormat="1" x14ac:dyDescent="0.25"/>
    <row r="988" s="49" customFormat="1" x14ac:dyDescent="0.25"/>
    <row r="989" s="49" customFormat="1" x14ac:dyDescent="0.25"/>
    <row r="990" s="49" customFormat="1" x14ac:dyDescent="0.25"/>
    <row r="991" s="49" customFormat="1" x14ac:dyDescent="0.25"/>
    <row r="992" s="49" customFormat="1" x14ac:dyDescent="0.25"/>
    <row r="993" s="49" customFormat="1" x14ac:dyDescent="0.25"/>
    <row r="994" s="49" customFormat="1" x14ac:dyDescent="0.25"/>
    <row r="995" s="49" customFormat="1" x14ac:dyDescent="0.25"/>
    <row r="996" s="49" customFormat="1" x14ac:dyDescent="0.25"/>
    <row r="997" s="49" customFormat="1" x14ac:dyDescent="0.25"/>
    <row r="998" s="49" customFormat="1" x14ac:dyDescent="0.25"/>
    <row r="999" s="49" customFormat="1" x14ac:dyDescent="0.25"/>
    <row r="1000" s="49" customFormat="1" x14ac:dyDescent="0.25"/>
    <row r="1001" s="49" customFormat="1" x14ac:dyDescent="0.25"/>
    <row r="1002" s="49" customFormat="1" x14ac:dyDescent="0.25"/>
    <row r="1003" s="49" customFormat="1" x14ac:dyDescent="0.25"/>
    <row r="1004" s="49" customFormat="1" x14ac:dyDescent="0.25"/>
    <row r="1005" s="49" customFormat="1" x14ac:dyDescent="0.25"/>
    <row r="1006" s="49" customFormat="1" x14ac:dyDescent="0.25"/>
    <row r="1007" s="49" customFormat="1" x14ac:dyDescent="0.25"/>
    <row r="1008" s="49" customFormat="1" x14ac:dyDescent="0.25"/>
    <row r="1009" s="49" customFormat="1" x14ac:dyDescent="0.25"/>
    <row r="1010" s="49" customFormat="1" x14ac:dyDescent="0.25"/>
    <row r="1011" s="49" customFormat="1" x14ac:dyDescent="0.25"/>
    <row r="1012" s="49" customFormat="1" x14ac:dyDescent="0.25"/>
    <row r="1013" s="49" customFormat="1" x14ac:dyDescent="0.25"/>
    <row r="1014" s="49" customFormat="1" x14ac:dyDescent="0.25"/>
  </sheetData>
  <sheetProtection algorithmName="SHA-512" hashValue="K6Cn4kJJAU7Q3fHcvWDsIROobRkpjt7TGof+d6sXtgO5yf+LG0HFp2SOMMvGE0B/B3ZFQhKzxy8GTK2D55d+PA==" saltValue="110WInbIAyOEChakCa6rng==" spinCount="100000" sheet="1" formatCells="0" autoFilter="0" pivotTables="0"/>
  <protectedRanges>
    <protectedRange algorithmName="SHA-512" hashValue="ihAYDa2Vqy8OTMHfKhez/lH3DrsCNWhdchI9Yc5JvBZfYeAj46IfucS+fgcZ4/VKffZQQupPaovE1qA3ykKk+w==" saltValue="9sAGrry91RhDFPIGC8jOYQ==" spinCount="100000" sqref="B2 B8" name="Диапазон1"/>
  </protectedRanges>
  <mergeCells count="21">
    <mergeCell ref="B20:C20"/>
    <mergeCell ref="B21:C21"/>
    <mergeCell ref="B22:C22"/>
    <mergeCell ref="B14:C14"/>
    <mergeCell ref="B15:C15"/>
    <mergeCell ref="B16:C16"/>
    <mergeCell ref="B17:C17"/>
    <mergeCell ref="B18:C18"/>
    <mergeCell ref="B19:C19"/>
    <mergeCell ref="B13:C13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</mergeCells>
  <conditionalFormatting sqref="B4:C4">
    <cfRule type="expression" dxfId="0" priority="1" stopIfTrue="1">
      <formula>$C$5&gt;$C$4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Лист1!$G$1:$G$14</xm:f>
          </x14:formula1>
          <xm:sqref>B2:C2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sqref="A1:XFD1048576"/>
    </sheetView>
  </sheetViews>
  <sheetFormatPr defaultColWidth="9.140625" defaultRowHeight="15" x14ac:dyDescent="0.25"/>
  <cols>
    <col min="1" max="1" width="6" style="36" customWidth="1"/>
    <col min="2" max="2" width="2.5703125" style="36" customWidth="1"/>
    <col min="3" max="3" width="11" style="36" customWidth="1"/>
    <col min="4" max="4" width="3" style="36" customWidth="1"/>
    <col min="5" max="5" width="9.140625" style="36"/>
    <col min="6" max="6" width="3" style="36" customWidth="1"/>
    <col min="7" max="7" width="9.140625" style="36"/>
    <col min="8" max="8" width="2.140625" style="36" customWidth="1"/>
    <col min="9" max="16384" width="9.140625" style="36"/>
  </cols>
  <sheetData>
    <row r="1" spans="1:7" x14ac:dyDescent="0.25">
      <c r="A1" s="36" t="str">
        <f>IF('Заявление-Анкета'!B20="","",'Заявление-Анкета'!B20)</f>
        <v/>
      </c>
      <c r="C1" s="37">
        <f ca="1">TODAY()</f>
        <v>43507</v>
      </c>
      <c r="E1" s="36" t="str">
        <f>IF(A1="","",DATEDIF(A1,C1,"y"))</f>
        <v/>
      </c>
      <c r="G1" s="36">
        <v>2017</v>
      </c>
    </row>
    <row r="2" spans="1:7" x14ac:dyDescent="0.25">
      <c r="A2" s="36" t="str">
        <f>IF('Заявление-Анкета'!C20="","",'Заявление-Анкета'!C20)</f>
        <v/>
      </c>
      <c r="E2" s="36" t="str">
        <f>IF(A2="","",DATEDIF(A2,C1,"y"))</f>
        <v/>
      </c>
      <c r="G2" s="36">
        <v>2018</v>
      </c>
    </row>
    <row r="3" spans="1:7" x14ac:dyDescent="0.25">
      <c r="A3" s="36" t="str">
        <f>IF('Заявление-Анкета'!D20="","",'Заявление-Анкета'!D20)</f>
        <v/>
      </c>
      <c r="E3" s="36" t="str">
        <f>IF(A3="","",DATEDIF(A3,C1,"y"))</f>
        <v/>
      </c>
      <c r="G3" s="36">
        <v>2019</v>
      </c>
    </row>
    <row r="4" spans="1:7" x14ac:dyDescent="0.25">
      <c r="G4" s="36">
        <v>2020</v>
      </c>
    </row>
    <row r="5" spans="1:7" x14ac:dyDescent="0.25">
      <c r="G5" s="36">
        <v>2021</v>
      </c>
    </row>
    <row r="6" spans="1:7" x14ac:dyDescent="0.25">
      <c r="G6" s="36">
        <v>2022</v>
      </c>
    </row>
    <row r="7" spans="1:7" x14ac:dyDescent="0.25">
      <c r="G7" s="36">
        <v>2023</v>
      </c>
    </row>
    <row r="8" spans="1:7" x14ac:dyDescent="0.25">
      <c r="G8" s="36">
        <v>2024</v>
      </c>
    </row>
    <row r="9" spans="1:7" x14ac:dyDescent="0.25">
      <c r="G9" s="36">
        <v>2025</v>
      </c>
    </row>
    <row r="10" spans="1:7" x14ac:dyDescent="0.25">
      <c r="G10" s="36">
        <v>2026</v>
      </c>
    </row>
    <row r="11" spans="1:7" x14ac:dyDescent="0.25">
      <c r="G11" s="36">
        <v>2027</v>
      </c>
    </row>
    <row r="12" spans="1:7" x14ac:dyDescent="0.25">
      <c r="G12" s="36">
        <v>2028</v>
      </c>
    </row>
    <row r="13" spans="1:7" x14ac:dyDescent="0.25">
      <c r="G13" s="36">
        <v>2029</v>
      </c>
    </row>
    <row r="14" spans="1:7" x14ac:dyDescent="0.25">
      <c r="G14" s="36">
        <v>2030</v>
      </c>
    </row>
  </sheetData>
  <sheetProtection algorithmName="SHA-512" hashValue="TyAy/ARMRU2xhIwCYMTsZsLbWZqa4HqZOJuKyaHckvzYHLteNERWpMcCLcYxtooIHxJDF9CRZPmfvYFzVjk+Zg==" saltValue="Galp6v83kGok6QE/cI1R7Q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Заявление-Анкета</vt:lpstr>
      <vt:lpstr>Лист2</vt:lpstr>
      <vt:lpstr>калькулятор</vt:lpstr>
      <vt:lpstr>Лист1</vt:lpstr>
      <vt:lpstr>'Заявление-Анкета'!Область_печати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2019-02-11T02:39:44Z</dcterms:modified>
</cp:coreProperties>
</file>